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defaultThemeVersion="124226"/>
  <mc:AlternateContent xmlns:mc="http://schemas.openxmlformats.org/markup-compatibility/2006">
    <mc:Choice Requires="x15">
      <x15ac:absPath xmlns:x15ac="http://schemas.microsoft.com/office/spreadsheetml/2010/11/ac" url="D:\CloudStation\N2000\DRIEE_landes\VoletII\EC\"/>
    </mc:Choice>
  </mc:AlternateContent>
  <xr:revisionPtr revIDLastSave="0" documentId="13_ncr:1_{0A84E80F-1BA2-4B40-A5CC-B19047DF206E}" xr6:coauthVersionLast="36" xr6:coauthVersionMax="36" xr10:uidLastSave="{00000000-0000-0000-0000-000000000000}"/>
  <bookViews>
    <workbookView xWindow="7430" yWindow="290" windowWidth="18680" windowHeight="13700" activeTab="16" xr2:uid="{00000000-000D-0000-FFFF-FFFF00000000}"/>
  </bookViews>
  <sheets>
    <sheet name="1" sheetId="1" r:id="rId1"/>
    <sheet name="2" sheetId="2" r:id="rId2"/>
    <sheet name="3" sheetId="3" r:id="rId3"/>
    <sheet name="4" sheetId="4" r:id="rId4"/>
    <sheet name="5" sheetId="5" r:id="rId5"/>
    <sheet name="6" sheetId="6" r:id="rId6"/>
    <sheet name="7" sheetId="7" r:id="rId7"/>
    <sheet name="8" sheetId="10" r:id="rId8"/>
    <sheet name="9" sheetId="11" r:id="rId9"/>
    <sheet name="10" sheetId="12" r:id="rId10"/>
    <sheet name="11" sheetId="13" r:id="rId11"/>
    <sheet name="12" sheetId="14" r:id="rId12"/>
    <sheet name="13" sheetId="15" r:id="rId13"/>
    <sheet name="14" sheetId="16" r:id="rId14"/>
    <sheet name="15" sheetId="17" r:id="rId15"/>
    <sheet name="16" sheetId="18" r:id="rId16"/>
    <sheet name="17" sheetId="19" r:id="rId17"/>
    <sheet name="18" sheetId="20" r:id="rId18"/>
    <sheet name="19" sheetId="21" r:id="rId19"/>
    <sheet name="20" sheetId="22" r:id="rId20"/>
    <sheet name="Analyse_notes" sheetId="9" r:id="rId21"/>
    <sheet name="Analyses_indicateurs" sheetId="23" r:id="rId22"/>
  </sheets>
  <calcPr calcId="191029"/>
</workbook>
</file>

<file path=xl/calcChain.xml><?xml version="1.0" encoding="utf-8"?>
<calcChain xmlns="http://schemas.openxmlformats.org/spreadsheetml/2006/main">
  <c r="S24" i="21" l="1"/>
  <c r="L24" i="21"/>
  <c r="T23" i="21"/>
  <c r="V23" i="21" s="1"/>
  <c r="V24" i="21" s="1"/>
  <c r="D23" i="21"/>
  <c r="E22" i="21"/>
  <c r="E21" i="21"/>
  <c r="E20" i="21"/>
  <c r="E19" i="21"/>
  <c r="E18" i="21"/>
  <c r="E17" i="21"/>
  <c r="E16" i="21"/>
  <c r="E23" i="21" s="1"/>
  <c r="E15" i="21"/>
  <c r="E14" i="21"/>
  <c r="E13" i="21"/>
  <c r="E12" i="21"/>
  <c r="S24" i="20"/>
  <c r="L24" i="20"/>
  <c r="T23" i="20"/>
  <c r="V23" i="20" s="1"/>
  <c r="V24" i="20" s="1"/>
  <c r="D23" i="20"/>
  <c r="E22" i="20"/>
  <c r="E21" i="20"/>
  <c r="E20" i="20"/>
  <c r="E19" i="20"/>
  <c r="E18" i="20"/>
  <c r="E17" i="20"/>
  <c r="E16" i="20"/>
  <c r="E15" i="20"/>
  <c r="E14" i="20"/>
  <c r="E13" i="20"/>
  <c r="E12" i="20"/>
  <c r="S24" i="19"/>
  <c r="L24" i="19"/>
  <c r="T23" i="19"/>
  <c r="V23" i="19" s="1"/>
  <c r="V24" i="19" s="1"/>
  <c r="N23" i="19"/>
  <c r="N24" i="19" s="1"/>
  <c r="E23" i="19"/>
  <c r="E24" i="19" s="1"/>
  <c r="D23" i="19"/>
  <c r="E22" i="19"/>
  <c r="E21" i="19"/>
  <c r="E20" i="19"/>
  <c r="E19" i="19"/>
  <c r="E18" i="19"/>
  <c r="E17" i="19"/>
  <c r="E16" i="19"/>
  <c r="F23" i="19" s="1"/>
  <c r="F24" i="19" s="1"/>
  <c r="E15" i="19"/>
  <c r="E14" i="19"/>
  <c r="E13" i="19"/>
  <c r="K23" i="19" s="1"/>
  <c r="K24" i="19" s="1"/>
  <c r="E12" i="19"/>
  <c r="M23" i="19" s="1"/>
  <c r="M24" i="19" s="1"/>
  <c r="S24" i="18"/>
  <c r="L24" i="18"/>
  <c r="V23" i="18"/>
  <c r="V24" i="18" s="1"/>
  <c r="T23" i="18"/>
  <c r="D23" i="18"/>
  <c r="E22" i="18"/>
  <c r="E21" i="18"/>
  <c r="E20" i="18"/>
  <c r="E19" i="18"/>
  <c r="E18" i="18"/>
  <c r="E17" i="18"/>
  <c r="E16" i="18"/>
  <c r="E23" i="18" s="1"/>
  <c r="E15" i="18"/>
  <c r="E14" i="18"/>
  <c r="E13" i="18"/>
  <c r="E12" i="18"/>
  <c r="S24" i="17"/>
  <c r="L24" i="17"/>
  <c r="T23" i="17"/>
  <c r="V23" i="17" s="1"/>
  <c r="V24" i="17" s="1"/>
  <c r="D23" i="17"/>
  <c r="E22" i="17"/>
  <c r="E21" i="17"/>
  <c r="E20" i="17"/>
  <c r="E19" i="17"/>
  <c r="E18" i="17"/>
  <c r="E17" i="17"/>
  <c r="E16" i="17"/>
  <c r="E15" i="17"/>
  <c r="E14" i="17"/>
  <c r="E13" i="17"/>
  <c r="E12" i="17"/>
  <c r="S24" i="16"/>
  <c r="L24" i="16"/>
  <c r="T23" i="16"/>
  <c r="V23" i="16" s="1"/>
  <c r="V24" i="16" s="1"/>
  <c r="D23" i="16"/>
  <c r="E22" i="16"/>
  <c r="E21" i="16"/>
  <c r="E20" i="16"/>
  <c r="E19" i="16"/>
  <c r="E18" i="16"/>
  <c r="E17" i="16"/>
  <c r="E16" i="16"/>
  <c r="E15" i="16"/>
  <c r="E14" i="16"/>
  <c r="E13" i="16"/>
  <c r="E12" i="16"/>
  <c r="S24" i="15"/>
  <c r="L24" i="15"/>
  <c r="D23" i="15"/>
  <c r="T23" i="15" s="1"/>
  <c r="V23" i="15" s="1"/>
  <c r="V24" i="15" s="1"/>
  <c r="E22" i="15"/>
  <c r="E21" i="15"/>
  <c r="E20" i="15"/>
  <c r="E19" i="15"/>
  <c r="E18" i="15"/>
  <c r="E17" i="15"/>
  <c r="E16" i="15"/>
  <c r="E15" i="15"/>
  <c r="E14" i="15"/>
  <c r="E13" i="15"/>
  <c r="E12" i="15"/>
  <c r="S24" i="14"/>
  <c r="L24" i="14"/>
  <c r="T23" i="14"/>
  <c r="V23" i="14" s="1"/>
  <c r="V24" i="14" s="1"/>
  <c r="D23" i="14"/>
  <c r="E22" i="14"/>
  <c r="E21" i="14"/>
  <c r="E20" i="14"/>
  <c r="E19" i="14"/>
  <c r="E18" i="14"/>
  <c r="E17" i="14"/>
  <c r="E16" i="14"/>
  <c r="E15" i="14"/>
  <c r="E14" i="14"/>
  <c r="E13" i="14"/>
  <c r="E12" i="14"/>
  <c r="S24" i="13"/>
  <c r="L24" i="13"/>
  <c r="T23" i="13"/>
  <c r="V23" i="13" s="1"/>
  <c r="V24" i="13" s="1"/>
  <c r="D23" i="13"/>
  <c r="E22" i="13"/>
  <c r="E21" i="13"/>
  <c r="E20" i="13"/>
  <c r="E19" i="13"/>
  <c r="E18" i="13"/>
  <c r="E17" i="13"/>
  <c r="E16" i="13"/>
  <c r="E23" i="13" s="1"/>
  <c r="E24" i="13" s="1"/>
  <c r="E15" i="13"/>
  <c r="E14" i="13"/>
  <c r="E13" i="13"/>
  <c r="K23" i="13" s="1"/>
  <c r="K24" i="13" s="1"/>
  <c r="E12" i="13"/>
  <c r="S24" i="12"/>
  <c r="L24" i="12"/>
  <c r="D23" i="12"/>
  <c r="T23" i="12" s="1"/>
  <c r="V23" i="12" s="1"/>
  <c r="V24" i="12" s="1"/>
  <c r="E22" i="12"/>
  <c r="E21" i="12"/>
  <c r="E20" i="12"/>
  <c r="E19" i="12"/>
  <c r="E18" i="12"/>
  <c r="E17" i="12"/>
  <c r="E16" i="12"/>
  <c r="E15" i="12"/>
  <c r="E14" i="12"/>
  <c r="E13" i="12"/>
  <c r="E12" i="12"/>
  <c r="S24" i="11"/>
  <c r="L24" i="11"/>
  <c r="T23" i="11"/>
  <c r="V23" i="11" s="1"/>
  <c r="V24" i="11" s="1"/>
  <c r="D23" i="11"/>
  <c r="E22" i="11"/>
  <c r="E21" i="11"/>
  <c r="E20" i="11"/>
  <c r="E19" i="11"/>
  <c r="E18" i="11"/>
  <c r="E17" i="11"/>
  <c r="E16" i="11"/>
  <c r="E15" i="11"/>
  <c r="E14" i="11"/>
  <c r="E13" i="11"/>
  <c r="E12" i="11"/>
  <c r="S24" i="10"/>
  <c r="L24" i="10"/>
  <c r="T23" i="10"/>
  <c r="V23" i="10" s="1"/>
  <c r="V24" i="10" s="1"/>
  <c r="D23" i="10"/>
  <c r="E22" i="10"/>
  <c r="E21" i="10"/>
  <c r="E20" i="10"/>
  <c r="E19" i="10"/>
  <c r="E18" i="10"/>
  <c r="E17" i="10"/>
  <c r="E16" i="10"/>
  <c r="E15" i="10"/>
  <c r="E14" i="10"/>
  <c r="E13" i="10"/>
  <c r="E12" i="10"/>
  <c r="S24" i="7"/>
  <c r="L24" i="7"/>
  <c r="T23" i="7"/>
  <c r="V23" i="7" s="1"/>
  <c r="V24" i="7" s="1"/>
  <c r="D23" i="7"/>
  <c r="E22" i="7"/>
  <c r="E21" i="7"/>
  <c r="E20" i="7"/>
  <c r="E19" i="7"/>
  <c r="E18" i="7"/>
  <c r="E17" i="7"/>
  <c r="E16" i="7"/>
  <c r="E15" i="7"/>
  <c r="E14" i="7"/>
  <c r="E13" i="7"/>
  <c r="E12" i="7"/>
  <c r="S24" i="6"/>
  <c r="L24" i="6"/>
  <c r="V23" i="6"/>
  <c r="V24" i="6" s="1"/>
  <c r="T23" i="6"/>
  <c r="D23" i="6"/>
  <c r="E22" i="6"/>
  <c r="E21" i="6"/>
  <c r="E20" i="6"/>
  <c r="E19" i="6"/>
  <c r="E18" i="6"/>
  <c r="E17" i="6"/>
  <c r="E16" i="6"/>
  <c r="E23" i="6" s="1"/>
  <c r="E15" i="6"/>
  <c r="E14" i="6"/>
  <c r="E13" i="6"/>
  <c r="E12" i="6"/>
  <c r="S24" i="5"/>
  <c r="L24" i="5"/>
  <c r="T23" i="5"/>
  <c r="V23" i="5" s="1"/>
  <c r="V24" i="5" s="1"/>
  <c r="D23" i="5"/>
  <c r="E22" i="5"/>
  <c r="E21" i="5"/>
  <c r="E20" i="5"/>
  <c r="E19" i="5"/>
  <c r="E18" i="5"/>
  <c r="E17" i="5"/>
  <c r="E16" i="5"/>
  <c r="E15" i="5"/>
  <c r="E14" i="5"/>
  <c r="E13" i="5"/>
  <c r="E12" i="5"/>
  <c r="S24" i="4"/>
  <c r="L24" i="4"/>
  <c r="T23" i="4"/>
  <c r="V23" i="4" s="1"/>
  <c r="V24" i="4" s="1"/>
  <c r="D23" i="4"/>
  <c r="E22" i="4"/>
  <c r="E21" i="4"/>
  <c r="E20" i="4"/>
  <c r="E19" i="4"/>
  <c r="E18" i="4"/>
  <c r="E17" i="4"/>
  <c r="E16" i="4"/>
  <c r="E15" i="4"/>
  <c r="E14" i="4"/>
  <c r="E13" i="4"/>
  <c r="E12" i="4"/>
  <c r="S24" i="3"/>
  <c r="L24" i="3"/>
  <c r="V23" i="3"/>
  <c r="V24" i="3" s="1"/>
  <c r="T23" i="3"/>
  <c r="D23" i="3"/>
  <c r="E22" i="3"/>
  <c r="E21" i="3"/>
  <c r="E20" i="3"/>
  <c r="E19" i="3"/>
  <c r="E18" i="3"/>
  <c r="E17" i="3"/>
  <c r="E16" i="3"/>
  <c r="E15" i="3"/>
  <c r="E14" i="3"/>
  <c r="E13" i="3"/>
  <c r="E12" i="3"/>
  <c r="S24" i="2"/>
  <c r="L24" i="2"/>
  <c r="V23" i="2"/>
  <c r="V24" i="2" s="1"/>
  <c r="T23" i="2"/>
  <c r="D23" i="2"/>
  <c r="E22" i="2"/>
  <c r="E21" i="2"/>
  <c r="E20" i="2"/>
  <c r="E19" i="2"/>
  <c r="E18" i="2"/>
  <c r="E17" i="2"/>
  <c r="E16" i="2"/>
  <c r="E15" i="2"/>
  <c r="E14" i="2"/>
  <c r="E13" i="2"/>
  <c r="E12" i="2"/>
  <c r="S24" i="1"/>
  <c r="L24" i="1"/>
  <c r="D23" i="1"/>
  <c r="T23" i="1" s="1"/>
  <c r="V23" i="1" s="1"/>
  <c r="V24" i="1" s="1"/>
  <c r="E22" i="1"/>
  <c r="E21" i="1"/>
  <c r="E20" i="1"/>
  <c r="E19" i="1"/>
  <c r="E18" i="1"/>
  <c r="E17" i="1"/>
  <c r="E16" i="1"/>
  <c r="E15" i="1"/>
  <c r="E14" i="1"/>
  <c r="E13" i="1"/>
  <c r="E12" i="1"/>
  <c r="V24" i="22"/>
  <c r="V23" i="22"/>
  <c r="M23" i="21" l="1"/>
  <c r="M24" i="21" s="1"/>
  <c r="K23" i="21"/>
  <c r="K24" i="21" s="1"/>
  <c r="E24" i="21"/>
  <c r="N23" i="21"/>
  <c r="N24" i="21" s="1"/>
  <c r="F23" i="21"/>
  <c r="F24" i="21" s="1"/>
  <c r="O23" i="21"/>
  <c r="O24" i="21" s="1"/>
  <c r="G23" i="21"/>
  <c r="G24" i="21" s="1"/>
  <c r="P23" i="21"/>
  <c r="P24" i="21" s="1"/>
  <c r="H23" i="21"/>
  <c r="H24" i="21" s="1"/>
  <c r="Q23" i="21"/>
  <c r="Q24" i="21" s="1"/>
  <c r="I23" i="21"/>
  <c r="I24" i="21" s="1"/>
  <c r="R23" i="21"/>
  <c r="R24" i="21" s="1"/>
  <c r="J23" i="21"/>
  <c r="J24" i="21" s="1"/>
  <c r="M23" i="20"/>
  <c r="M24" i="20" s="1"/>
  <c r="J23" i="20"/>
  <c r="J24" i="20" s="1"/>
  <c r="E23" i="20"/>
  <c r="E24" i="20" s="1"/>
  <c r="Q23" i="20"/>
  <c r="Q24" i="20" s="1"/>
  <c r="P23" i="20"/>
  <c r="P24" i="20" s="1"/>
  <c r="R23" i="20"/>
  <c r="R24" i="20" s="1"/>
  <c r="G23" i="19"/>
  <c r="G24" i="19" s="1"/>
  <c r="B26" i="19" s="1"/>
  <c r="P23" i="19"/>
  <c r="P24" i="19" s="1"/>
  <c r="H23" i="19"/>
  <c r="H24" i="19" s="1"/>
  <c r="Q23" i="19"/>
  <c r="Q24" i="19" s="1"/>
  <c r="O23" i="19"/>
  <c r="O24" i="19" s="1"/>
  <c r="I23" i="19"/>
  <c r="I24" i="19" s="1"/>
  <c r="R23" i="19"/>
  <c r="R24" i="19" s="1"/>
  <c r="J23" i="19"/>
  <c r="J24" i="19" s="1"/>
  <c r="M23" i="18"/>
  <c r="M24" i="18" s="1"/>
  <c r="K23" i="18"/>
  <c r="K24" i="18" s="1"/>
  <c r="E24" i="18"/>
  <c r="N23" i="18"/>
  <c r="N24" i="18" s="1"/>
  <c r="F23" i="18"/>
  <c r="F24" i="18" s="1"/>
  <c r="O23" i="18"/>
  <c r="O24" i="18" s="1"/>
  <c r="G23" i="18"/>
  <c r="G24" i="18" s="1"/>
  <c r="P23" i="18"/>
  <c r="P24" i="18" s="1"/>
  <c r="H23" i="18"/>
  <c r="H24" i="18" s="1"/>
  <c r="Q23" i="18"/>
  <c r="Q24" i="18" s="1"/>
  <c r="I23" i="18"/>
  <c r="I24" i="18" s="1"/>
  <c r="R23" i="18"/>
  <c r="R24" i="18" s="1"/>
  <c r="J23" i="18"/>
  <c r="J24" i="18" s="1"/>
  <c r="M23" i="17"/>
  <c r="M24" i="17" s="1"/>
  <c r="O23" i="17"/>
  <c r="O24" i="17" s="1"/>
  <c r="E23" i="17"/>
  <c r="E24" i="17" s="1"/>
  <c r="M23" i="16"/>
  <c r="M24" i="16" s="1"/>
  <c r="P23" i="16"/>
  <c r="P24" i="16" s="1"/>
  <c r="E23" i="16"/>
  <c r="E24" i="16" s="1"/>
  <c r="N23" i="16"/>
  <c r="N24" i="16" s="1"/>
  <c r="F23" i="16"/>
  <c r="F24" i="16" s="1"/>
  <c r="O23" i="16"/>
  <c r="O24" i="16" s="1"/>
  <c r="G23" i="16"/>
  <c r="G24" i="16" s="1"/>
  <c r="H23" i="16"/>
  <c r="H24" i="16" s="1"/>
  <c r="Q23" i="16"/>
  <c r="Q24" i="16" s="1"/>
  <c r="I23" i="16"/>
  <c r="I24" i="16" s="1"/>
  <c r="R23" i="16"/>
  <c r="R24" i="16" s="1"/>
  <c r="J23" i="16"/>
  <c r="J24" i="16" s="1"/>
  <c r="K23" i="15"/>
  <c r="K24" i="15" s="1"/>
  <c r="R23" i="15"/>
  <c r="R24" i="15" s="1"/>
  <c r="E23" i="15"/>
  <c r="E24" i="15" s="1"/>
  <c r="E23" i="14"/>
  <c r="E24" i="14" s="1"/>
  <c r="M23" i="13"/>
  <c r="M24" i="13" s="1"/>
  <c r="N23" i="13"/>
  <c r="N24" i="13" s="1"/>
  <c r="F23" i="13"/>
  <c r="F24" i="13" s="1"/>
  <c r="B26" i="13" s="1"/>
  <c r="O23" i="13"/>
  <c r="O24" i="13" s="1"/>
  <c r="P23" i="13"/>
  <c r="P24" i="13" s="1"/>
  <c r="H23" i="13"/>
  <c r="H24" i="13" s="1"/>
  <c r="Q23" i="13"/>
  <c r="Q24" i="13" s="1"/>
  <c r="G23" i="13"/>
  <c r="G24" i="13" s="1"/>
  <c r="I23" i="13"/>
  <c r="I24" i="13" s="1"/>
  <c r="R23" i="13"/>
  <c r="R24" i="13" s="1"/>
  <c r="J23" i="13"/>
  <c r="J24" i="13" s="1"/>
  <c r="K23" i="12"/>
  <c r="K24" i="12" s="1"/>
  <c r="R23" i="12"/>
  <c r="R24" i="12" s="1"/>
  <c r="F23" i="12"/>
  <c r="F24" i="12" s="1"/>
  <c r="M23" i="12"/>
  <c r="M24" i="12" s="1"/>
  <c r="E23" i="12"/>
  <c r="E24" i="12" s="1"/>
  <c r="G23" i="12"/>
  <c r="G24" i="12" s="1"/>
  <c r="P23" i="12"/>
  <c r="P24" i="12" s="1"/>
  <c r="H23" i="12"/>
  <c r="H24" i="12" s="1"/>
  <c r="I23" i="12"/>
  <c r="I24" i="12" s="1"/>
  <c r="J23" i="12"/>
  <c r="J24" i="12" s="1"/>
  <c r="M23" i="11"/>
  <c r="M24" i="11" s="1"/>
  <c r="E23" i="11"/>
  <c r="E24" i="11" s="1"/>
  <c r="M23" i="10"/>
  <c r="M24" i="10" s="1"/>
  <c r="K23" i="10"/>
  <c r="K24" i="10" s="1"/>
  <c r="E23" i="10"/>
  <c r="E24" i="10" s="1"/>
  <c r="G23" i="10"/>
  <c r="G24" i="10" s="1"/>
  <c r="P23" i="10"/>
  <c r="P24" i="10" s="1"/>
  <c r="F23" i="10"/>
  <c r="F24" i="10" s="1"/>
  <c r="H23" i="10"/>
  <c r="H24" i="10" s="1"/>
  <c r="Q23" i="10"/>
  <c r="Q24" i="10" s="1"/>
  <c r="N23" i="10"/>
  <c r="N24" i="10" s="1"/>
  <c r="O23" i="10"/>
  <c r="O24" i="10" s="1"/>
  <c r="I23" i="10"/>
  <c r="I24" i="10" s="1"/>
  <c r="R23" i="10"/>
  <c r="R24" i="10" s="1"/>
  <c r="J23" i="10"/>
  <c r="J24" i="10" s="1"/>
  <c r="M23" i="7"/>
  <c r="M24" i="7" s="1"/>
  <c r="K23" i="7"/>
  <c r="K24" i="7" s="1"/>
  <c r="G23" i="7"/>
  <c r="G24" i="7" s="1"/>
  <c r="P23" i="7"/>
  <c r="P24" i="7" s="1"/>
  <c r="N23" i="7"/>
  <c r="N24" i="7" s="1"/>
  <c r="H23" i="7"/>
  <c r="H24" i="7" s="1"/>
  <c r="Q23" i="7"/>
  <c r="Q24" i="7" s="1"/>
  <c r="J23" i="7"/>
  <c r="J24" i="7" s="1"/>
  <c r="E23" i="7"/>
  <c r="E24" i="7" s="1"/>
  <c r="I23" i="7"/>
  <c r="I24" i="7" s="1"/>
  <c r="R23" i="7"/>
  <c r="R24" i="7" s="1"/>
  <c r="M23" i="6"/>
  <c r="M24" i="6" s="1"/>
  <c r="K23" i="6"/>
  <c r="K24" i="6" s="1"/>
  <c r="E24" i="6"/>
  <c r="G23" i="6"/>
  <c r="G24" i="6" s="1"/>
  <c r="P23" i="6"/>
  <c r="P24" i="6" s="1"/>
  <c r="N23" i="6"/>
  <c r="N24" i="6" s="1"/>
  <c r="F23" i="6"/>
  <c r="F24" i="6" s="1"/>
  <c r="O23" i="6"/>
  <c r="O24" i="6" s="1"/>
  <c r="Q23" i="6"/>
  <c r="Q24" i="6" s="1"/>
  <c r="I23" i="6"/>
  <c r="I24" i="6" s="1"/>
  <c r="R23" i="6"/>
  <c r="R24" i="6" s="1"/>
  <c r="H23" i="6"/>
  <c r="H24" i="6" s="1"/>
  <c r="J23" i="6"/>
  <c r="J24" i="6" s="1"/>
  <c r="M23" i="5"/>
  <c r="M24" i="5" s="1"/>
  <c r="K23" i="5"/>
  <c r="K24" i="5" s="1"/>
  <c r="E23" i="5"/>
  <c r="E24" i="5" s="1"/>
  <c r="N23" i="5"/>
  <c r="N24" i="5" s="1"/>
  <c r="F23" i="5"/>
  <c r="F24" i="5" s="1"/>
  <c r="O23" i="5"/>
  <c r="O24" i="5" s="1"/>
  <c r="G23" i="5"/>
  <c r="G24" i="5" s="1"/>
  <c r="H23" i="5"/>
  <c r="H24" i="5" s="1"/>
  <c r="Q23" i="5"/>
  <c r="Q24" i="5" s="1"/>
  <c r="J23" i="5"/>
  <c r="J24" i="5" s="1"/>
  <c r="P23" i="5"/>
  <c r="P24" i="5" s="1"/>
  <c r="I23" i="5"/>
  <c r="I24" i="5" s="1"/>
  <c r="R23" i="5"/>
  <c r="R24" i="5" s="1"/>
  <c r="M23" i="4"/>
  <c r="M24" i="4" s="1"/>
  <c r="K23" i="4"/>
  <c r="K24" i="4" s="1"/>
  <c r="E23" i="4"/>
  <c r="E24" i="4" s="1"/>
  <c r="N23" i="4"/>
  <c r="N24" i="4" s="1"/>
  <c r="F23" i="4"/>
  <c r="F24" i="4" s="1"/>
  <c r="O23" i="4"/>
  <c r="O24" i="4" s="1"/>
  <c r="G23" i="4"/>
  <c r="G24" i="4" s="1"/>
  <c r="H23" i="4"/>
  <c r="H24" i="4" s="1"/>
  <c r="Q23" i="4"/>
  <c r="Q24" i="4" s="1"/>
  <c r="J23" i="4"/>
  <c r="J24" i="4" s="1"/>
  <c r="P23" i="4"/>
  <c r="P24" i="4" s="1"/>
  <c r="I23" i="4"/>
  <c r="I24" i="4" s="1"/>
  <c r="R23" i="4"/>
  <c r="R24" i="4" s="1"/>
  <c r="M23" i="3"/>
  <c r="M24" i="3" s="1"/>
  <c r="K23" i="3"/>
  <c r="K24" i="3" s="1"/>
  <c r="N23" i="3"/>
  <c r="N24" i="3" s="1"/>
  <c r="E23" i="3"/>
  <c r="E24" i="3" s="1"/>
  <c r="F23" i="3"/>
  <c r="F24" i="3" s="1"/>
  <c r="I23" i="3"/>
  <c r="I24" i="3" s="1"/>
  <c r="R23" i="3"/>
  <c r="R24" i="3" s="1"/>
  <c r="J23" i="3"/>
  <c r="J24" i="3" s="1"/>
  <c r="J23" i="2"/>
  <c r="J24" i="2" s="1"/>
  <c r="M23" i="2"/>
  <c r="M24" i="2" s="1"/>
  <c r="E23" i="2"/>
  <c r="N23" i="2" s="1"/>
  <c r="N24" i="2" s="1"/>
  <c r="F23" i="2"/>
  <c r="F24" i="2" s="1"/>
  <c r="O23" i="2"/>
  <c r="O24" i="2" s="1"/>
  <c r="Q23" i="2"/>
  <c r="Q24" i="2" s="1"/>
  <c r="R23" i="1"/>
  <c r="R24" i="1" s="1"/>
  <c r="J23" i="1"/>
  <c r="J24" i="1" s="1"/>
  <c r="P23" i="1"/>
  <c r="P24" i="1" s="1"/>
  <c r="E23" i="1"/>
  <c r="E24" i="1" s="1"/>
  <c r="N23" i="1"/>
  <c r="N24" i="1" s="1"/>
  <c r="F23" i="1"/>
  <c r="F24" i="1" s="1"/>
  <c r="O23" i="1"/>
  <c r="O24" i="1" s="1"/>
  <c r="K23" i="1"/>
  <c r="K24" i="1" s="1"/>
  <c r="M23" i="1"/>
  <c r="M24" i="1" s="1"/>
  <c r="G23" i="1"/>
  <c r="G24" i="1" s="1"/>
  <c r="H23" i="1"/>
  <c r="H24" i="1" s="1"/>
  <c r="Q23" i="1"/>
  <c r="Q24" i="1" s="1"/>
  <c r="I23" i="1"/>
  <c r="I24" i="1" s="1"/>
  <c r="S24" i="22"/>
  <c r="L24" i="22"/>
  <c r="D23" i="22"/>
  <c r="T23" i="22" s="1"/>
  <c r="E22" i="22"/>
  <c r="E21" i="22"/>
  <c r="E20" i="22"/>
  <c r="E19" i="22"/>
  <c r="E18" i="22"/>
  <c r="E17" i="22"/>
  <c r="E16" i="22"/>
  <c r="E15" i="22"/>
  <c r="E14" i="22"/>
  <c r="E13" i="22"/>
  <c r="E12" i="22"/>
  <c r="B26" i="21" l="1"/>
  <c r="H23" i="20"/>
  <c r="H24" i="20" s="1"/>
  <c r="O23" i="20"/>
  <c r="O24" i="20" s="1"/>
  <c r="F23" i="20"/>
  <c r="F24" i="20" s="1"/>
  <c r="K23" i="20"/>
  <c r="K24" i="20" s="1"/>
  <c r="N23" i="20"/>
  <c r="N24" i="20" s="1"/>
  <c r="I23" i="20"/>
  <c r="I24" i="20" s="1"/>
  <c r="G23" i="20"/>
  <c r="G24" i="20" s="1"/>
  <c r="B26" i="20" s="1"/>
  <c r="B26" i="18"/>
  <c r="Q23" i="17"/>
  <c r="Q24" i="17" s="1"/>
  <c r="H23" i="17"/>
  <c r="H24" i="17" s="1"/>
  <c r="P23" i="17"/>
  <c r="P24" i="17" s="1"/>
  <c r="K23" i="17"/>
  <c r="K24" i="17" s="1"/>
  <c r="G23" i="17"/>
  <c r="G24" i="17" s="1"/>
  <c r="F23" i="17"/>
  <c r="F24" i="17" s="1"/>
  <c r="B26" i="17" s="1"/>
  <c r="R23" i="17"/>
  <c r="R24" i="17" s="1"/>
  <c r="N23" i="17"/>
  <c r="N24" i="17" s="1"/>
  <c r="I23" i="17"/>
  <c r="I24" i="17" s="1"/>
  <c r="J23" i="17"/>
  <c r="J24" i="17" s="1"/>
  <c r="K23" i="16"/>
  <c r="K24" i="16" s="1"/>
  <c r="B26" i="16" s="1"/>
  <c r="Q23" i="15"/>
  <c r="Q24" i="15" s="1"/>
  <c r="P23" i="15"/>
  <c r="P24" i="15" s="1"/>
  <c r="N23" i="15"/>
  <c r="N24" i="15" s="1"/>
  <c r="I23" i="15"/>
  <c r="I24" i="15" s="1"/>
  <c r="M23" i="15"/>
  <c r="M24" i="15" s="1"/>
  <c r="G23" i="15"/>
  <c r="G24" i="15" s="1"/>
  <c r="O23" i="15"/>
  <c r="O24" i="15" s="1"/>
  <c r="F23" i="15"/>
  <c r="F24" i="15" s="1"/>
  <c r="B26" i="15" s="1"/>
  <c r="J23" i="15"/>
  <c r="J24" i="15" s="1"/>
  <c r="H23" i="15"/>
  <c r="H24" i="15" s="1"/>
  <c r="K23" i="14"/>
  <c r="K24" i="14" s="1"/>
  <c r="Q23" i="14"/>
  <c r="Q24" i="14" s="1"/>
  <c r="H23" i="14"/>
  <c r="H24" i="14" s="1"/>
  <c r="P23" i="14"/>
  <c r="P24" i="14" s="1"/>
  <c r="M23" i="14"/>
  <c r="M24" i="14" s="1"/>
  <c r="G23" i="14"/>
  <c r="G24" i="14" s="1"/>
  <c r="J23" i="14"/>
  <c r="J24" i="14" s="1"/>
  <c r="N23" i="14"/>
  <c r="N24" i="14" s="1"/>
  <c r="R23" i="14"/>
  <c r="R24" i="14" s="1"/>
  <c r="O23" i="14"/>
  <c r="O24" i="14" s="1"/>
  <c r="I23" i="14"/>
  <c r="I24" i="14" s="1"/>
  <c r="F23" i="14"/>
  <c r="F24" i="14" s="1"/>
  <c r="B26" i="14" s="1"/>
  <c r="O23" i="12"/>
  <c r="O24" i="12" s="1"/>
  <c r="B26" i="12" s="1"/>
  <c r="Q23" i="12"/>
  <c r="Q24" i="12" s="1"/>
  <c r="N23" i="12"/>
  <c r="N24" i="12" s="1"/>
  <c r="P23" i="11"/>
  <c r="P24" i="11" s="1"/>
  <c r="G23" i="11"/>
  <c r="G24" i="11" s="1"/>
  <c r="J23" i="11"/>
  <c r="J24" i="11" s="1"/>
  <c r="N23" i="11"/>
  <c r="N24" i="11" s="1"/>
  <c r="I23" i="11"/>
  <c r="I24" i="11" s="1"/>
  <c r="O23" i="11"/>
  <c r="O24" i="11" s="1"/>
  <c r="F23" i="11"/>
  <c r="F24" i="11" s="1"/>
  <c r="B26" i="11" s="1"/>
  <c r="Q23" i="11"/>
  <c r="Q24" i="11" s="1"/>
  <c r="K23" i="11"/>
  <c r="K24" i="11" s="1"/>
  <c r="H23" i="11"/>
  <c r="H24" i="11" s="1"/>
  <c r="R23" i="11"/>
  <c r="R24" i="11" s="1"/>
  <c r="B26" i="10"/>
  <c r="O23" i="7"/>
  <c r="O24" i="7" s="1"/>
  <c r="B26" i="7" s="1"/>
  <c r="F23" i="7"/>
  <c r="F24" i="7" s="1"/>
  <c r="B26" i="6"/>
  <c r="B26" i="5"/>
  <c r="B26" i="4"/>
  <c r="Q23" i="3"/>
  <c r="Q24" i="3" s="1"/>
  <c r="H23" i="3"/>
  <c r="H24" i="3" s="1"/>
  <c r="B26" i="3" s="1"/>
  <c r="P23" i="3"/>
  <c r="P24" i="3" s="1"/>
  <c r="O23" i="3"/>
  <c r="O24" i="3" s="1"/>
  <c r="G23" i="3"/>
  <c r="G24" i="3" s="1"/>
  <c r="E24" i="2"/>
  <c r="G23" i="2"/>
  <c r="G24" i="2" s="1"/>
  <c r="K23" i="2"/>
  <c r="K24" i="2" s="1"/>
  <c r="R23" i="2"/>
  <c r="R24" i="2" s="1"/>
  <c r="P23" i="2"/>
  <c r="P24" i="2" s="1"/>
  <c r="I23" i="2"/>
  <c r="I24" i="2" s="1"/>
  <c r="H23" i="2"/>
  <c r="H24" i="2" s="1"/>
  <c r="B26" i="1"/>
  <c r="Q23" i="22"/>
  <c r="Q24" i="22" s="1"/>
  <c r="F23" i="22"/>
  <c r="F24" i="22" s="1"/>
  <c r="E23" i="22"/>
  <c r="E24" i="22" s="1"/>
  <c r="I23" i="22"/>
  <c r="I24" i="22" s="1"/>
  <c r="N23" i="22"/>
  <c r="N24" i="22" s="1"/>
  <c r="G23" i="22"/>
  <c r="G24" i="22" s="1"/>
  <c r="K23" i="22"/>
  <c r="K24" i="22" s="1"/>
  <c r="P23" i="22"/>
  <c r="P24" i="22" s="1"/>
  <c r="M23" i="22"/>
  <c r="M24" i="22" s="1"/>
  <c r="B26" i="2" l="1"/>
  <c r="E18" i="9"/>
  <c r="E11" i="9"/>
  <c r="E12" i="9"/>
  <c r="R23" i="22"/>
  <c r="R24" i="22" s="1"/>
  <c r="H23" i="22"/>
  <c r="H24" i="22" s="1"/>
  <c r="J23" i="22"/>
  <c r="J24" i="22" s="1"/>
  <c r="O23" i="22"/>
  <c r="O24" i="22" s="1"/>
  <c r="E22" i="9"/>
  <c r="E21" i="9"/>
  <c r="E16" i="9"/>
  <c r="E14" i="9"/>
  <c r="E8" i="9"/>
  <c r="C24" i="9"/>
  <c r="C23" i="9"/>
  <c r="C22" i="9"/>
  <c r="C21" i="9"/>
  <c r="C20" i="9"/>
  <c r="C19" i="9"/>
  <c r="C18" i="9"/>
  <c r="C17" i="9"/>
  <c r="C16" i="9"/>
  <c r="C15" i="9"/>
  <c r="C14" i="9"/>
  <c r="C13" i="9"/>
  <c r="C12" i="9"/>
  <c r="C11" i="9"/>
  <c r="C10" i="9"/>
  <c r="C9" i="9"/>
  <c r="C8" i="9"/>
  <c r="C7" i="9"/>
  <c r="C6" i="9"/>
  <c r="E9" i="9" l="1"/>
  <c r="E19" i="9"/>
  <c r="E6" i="9"/>
  <c r="E15" i="9"/>
  <c r="B26" i="22"/>
  <c r="E24" i="9" s="1"/>
  <c r="E7" i="9"/>
  <c r="E13" i="9"/>
  <c r="E17" i="9"/>
  <c r="E20" i="9"/>
  <c r="E10" i="9"/>
  <c r="E23" i="9"/>
  <c r="L25" i="23"/>
  <c r="D25" i="23"/>
  <c r="E25" i="23"/>
  <c r="L24" i="23"/>
  <c r="N24" i="23"/>
  <c r="F24" i="23"/>
  <c r="O24" i="23"/>
  <c r="H24" i="23"/>
  <c r="K23" i="23"/>
  <c r="O23" i="23"/>
  <c r="G23" i="23"/>
  <c r="L23" i="23"/>
  <c r="L22" i="23"/>
  <c r="M22" i="23"/>
  <c r="E22" i="23"/>
  <c r="M21" i="23"/>
  <c r="N21" i="23"/>
  <c r="F21" i="23"/>
  <c r="D21" i="23"/>
  <c r="B20" i="23"/>
  <c r="L20" i="23"/>
  <c r="J19" i="23"/>
  <c r="K19" i="23"/>
  <c r="O19" i="23"/>
  <c r="C19" i="23"/>
  <c r="D19" i="23"/>
  <c r="K18" i="23"/>
  <c r="O18" i="23"/>
  <c r="G18" i="23"/>
  <c r="L18" i="23"/>
  <c r="F17" i="23"/>
  <c r="O17" i="23"/>
  <c r="C17" i="23"/>
  <c r="G17" i="23"/>
  <c r="M17" i="23"/>
  <c r="K16" i="23"/>
  <c r="L16" i="23"/>
  <c r="D16" i="23"/>
  <c r="H16" i="23"/>
  <c r="G15" i="23"/>
  <c r="K15" i="23"/>
  <c r="N14" i="23"/>
  <c r="F14" i="23"/>
  <c r="C14" i="23"/>
  <c r="D14" i="23"/>
  <c r="H14" i="23"/>
  <c r="F13" i="23"/>
  <c r="C13" i="23"/>
  <c r="G13" i="23"/>
  <c r="H13" i="23"/>
  <c r="E11" i="23"/>
  <c r="K11" i="23"/>
  <c r="C11" i="23"/>
  <c r="L11" i="23"/>
  <c r="F10" i="23"/>
  <c r="O10" i="23"/>
  <c r="C10" i="23"/>
  <c r="G10" i="23"/>
  <c r="M10" i="23"/>
  <c r="K9" i="23"/>
  <c r="L9" i="23"/>
  <c r="H9" i="23"/>
  <c r="G8" i="23"/>
  <c r="M8" i="23"/>
  <c r="K8" i="23"/>
  <c r="C8" i="23"/>
  <c r="D7" i="23"/>
  <c r="B19" i="23"/>
  <c r="E19" i="23"/>
  <c r="H19" i="23"/>
  <c r="I19" i="23"/>
  <c r="L19" i="23"/>
  <c r="P19" i="23"/>
  <c r="Q19" i="23"/>
  <c r="I20" i="23"/>
  <c r="P20" i="23"/>
  <c r="Q20" i="23"/>
  <c r="B21" i="23"/>
  <c r="C21" i="23"/>
  <c r="E21" i="23"/>
  <c r="G21" i="23"/>
  <c r="I21" i="23"/>
  <c r="O21" i="23"/>
  <c r="P21" i="23"/>
  <c r="Q21" i="23"/>
  <c r="B22" i="23"/>
  <c r="C22" i="23"/>
  <c r="D22" i="23"/>
  <c r="F22" i="23"/>
  <c r="G22" i="23"/>
  <c r="H22" i="23"/>
  <c r="I22" i="23"/>
  <c r="J22" i="23"/>
  <c r="K22" i="23"/>
  <c r="N22" i="23"/>
  <c r="O22" i="23"/>
  <c r="P22" i="23"/>
  <c r="Q22" i="23"/>
  <c r="B23" i="23"/>
  <c r="C23" i="23"/>
  <c r="D23" i="23"/>
  <c r="E23" i="23"/>
  <c r="F23" i="23"/>
  <c r="H23" i="23"/>
  <c r="I23" i="23"/>
  <c r="J23" i="23"/>
  <c r="M23" i="23"/>
  <c r="N23" i="23"/>
  <c r="P23" i="23"/>
  <c r="Q23" i="23"/>
  <c r="B24" i="23"/>
  <c r="C24" i="23"/>
  <c r="D24" i="23"/>
  <c r="E24" i="23"/>
  <c r="G24" i="23"/>
  <c r="I24" i="23"/>
  <c r="K24" i="23"/>
  <c r="M24" i="23"/>
  <c r="P24" i="23"/>
  <c r="Q24" i="23"/>
  <c r="B25" i="23"/>
  <c r="C25" i="23"/>
  <c r="F25" i="23"/>
  <c r="G25" i="23"/>
  <c r="H25" i="23"/>
  <c r="I25" i="23"/>
  <c r="J25" i="23"/>
  <c r="K25" i="23"/>
  <c r="M25" i="23"/>
  <c r="N25" i="23"/>
  <c r="O25" i="23"/>
  <c r="P25" i="23"/>
  <c r="Q25" i="23"/>
  <c r="Q18" i="23"/>
  <c r="P18" i="23"/>
  <c r="N18" i="23"/>
  <c r="M18" i="23"/>
  <c r="J18" i="23"/>
  <c r="I18" i="23"/>
  <c r="H18" i="23"/>
  <c r="F18" i="23"/>
  <c r="E18" i="23"/>
  <c r="D18" i="23"/>
  <c r="C18" i="23"/>
  <c r="B18" i="23"/>
  <c r="Q17" i="23"/>
  <c r="P17" i="23"/>
  <c r="N17" i="23"/>
  <c r="J17" i="23"/>
  <c r="I17" i="23"/>
  <c r="H17" i="23"/>
  <c r="D17" i="23"/>
  <c r="B17" i="23"/>
  <c r="Q16" i="23"/>
  <c r="P16" i="23"/>
  <c r="O16" i="23"/>
  <c r="J16" i="23"/>
  <c r="I16" i="23"/>
  <c r="F16" i="23"/>
  <c r="E16" i="23"/>
  <c r="B16" i="23"/>
  <c r="Q15" i="23"/>
  <c r="P15" i="23"/>
  <c r="J15" i="23"/>
  <c r="I15" i="23"/>
  <c r="H15" i="23"/>
  <c r="B15" i="23"/>
  <c r="Q14" i="23"/>
  <c r="P14" i="23"/>
  <c r="I14" i="23"/>
  <c r="E14" i="23"/>
  <c r="B14" i="23"/>
  <c r="Q13" i="23"/>
  <c r="P13" i="23"/>
  <c r="M13" i="23"/>
  <c r="I13" i="23"/>
  <c r="B13" i="23"/>
  <c r="Q12" i="23"/>
  <c r="P12" i="23"/>
  <c r="I12" i="23"/>
  <c r="Q11" i="23"/>
  <c r="P11" i="23"/>
  <c r="I11" i="23"/>
  <c r="H11" i="23"/>
  <c r="B11" i="23"/>
  <c r="Q10" i="23"/>
  <c r="P10" i="23"/>
  <c r="N10" i="23"/>
  <c r="J10" i="23"/>
  <c r="I10" i="23"/>
  <c r="H10" i="23"/>
  <c r="D10" i="23"/>
  <c r="B10" i="23"/>
  <c r="Q9" i="23"/>
  <c r="P9" i="23"/>
  <c r="I9" i="23"/>
  <c r="G9" i="23"/>
  <c r="E9" i="23"/>
  <c r="C9" i="23"/>
  <c r="B9" i="23"/>
  <c r="Q8" i="23"/>
  <c r="P8" i="23"/>
  <c r="O8" i="23"/>
  <c r="N8" i="23"/>
  <c r="J8" i="23"/>
  <c r="I8" i="23"/>
  <c r="H8" i="23"/>
  <c r="E8" i="23"/>
  <c r="D8" i="23"/>
  <c r="B8" i="23"/>
  <c r="Q7" i="23"/>
  <c r="P7" i="23"/>
  <c r="I7" i="23"/>
  <c r="J24" i="23" l="1"/>
  <c r="L21" i="23"/>
  <c r="K21" i="23"/>
  <c r="J21" i="23"/>
  <c r="H21" i="23"/>
  <c r="H20" i="23"/>
  <c r="K20" i="23"/>
  <c r="J20" i="23"/>
  <c r="O20" i="23"/>
  <c r="D20" i="23"/>
  <c r="F20" i="23"/>
  <c r="E20" i="23"/>
  <c r="G20" i="23"/>
  <c r="C20" i="23"/>
  <c r="N20" i="23"/>
  <c r="M20" i="23"/>
  <c r="G19" i="23"/>
  <c r="F19" i="23"/>
  <c r="M19" i="23"/>
  <c r="N19" i="23"/>
  <c r="E17" i="23"/>
  <c r="L17" i="23"/>
  <c r="K17" i="23"/>
  <c r="G16" i="23"/>
  <c r="C16" i="23"/>
  <c r="N16" i="23"/>
  <c r="M16" i="23"/>
  <c r="D15" i="23"/>
  <c r="O15" i="23"/>
  <c r="C15" i="23"/>
  <c r="N15" i="23"/>
  <c r="L15" i="23"/>
  <c r="F15" i="23"/>
  <c r="E15" i="23"/>
  <c r="M15" i="23"/>
  <c r="L14" i="23"/>
  <c r="O14" i="23"/>
  <c r="J14" i="23"/>
  <c r="G14" i="23"/>
  <c r="K14" i="23"/>
  <c r="M14" i="23"/>
  <c r="J13" i="23"/>
  <c r="D13" i="23"/>
  <c r="O13" i="23"/>
  <c r="N13" i="23"/>
  <c r="E13" i="23"/>
  <c r="L13" i="23"/>
  <c r="K13" i="23"/>
  <c r="L12" i="23"/>
  <c r="M12" i="23"/>
  <c r="O12" i="23"/>
  <c r="C12" i="23"/>
  <c r="H12" i="23"/>
  <c r="F12" i="23"/>
  <c r="E12" i="23"/>
  <c r="G12" i="23"/>
  <c r="B12" i="23"/>
  <c r="J12" i="23"/>
  <c r="K12" i="23"/>
  <c r="D12" i="23"/>
  <c r="N12" i="23"/>
  <c r="N11" i="23"/>
  <c r="D11" i="23"/>
  <c r="O11" i="23"/>
  <c r="J11" i="23"/>
  <c r="G11" i="23"/>
  <c r="F11" i="23"/>
  <c r="M11" i="23"/>
  <c r="E10" i="23"/>
  <c r="L10" i="23"/>
  <c r="K10" i="23"/>
  <c r="N9" i="23"/>
  <c r="D9" i="23"/>
  <c r="O9" i="23"/>
  <c r="J9" i="23"/>
  <c r="F9" i="23"/>
  <c r="M9" i="23"/>
  <c r="L8" i="23"/>
  <c r="F8" i="23"/>
  <c r="L7" i="23"/>
  <c r="C7" i="23"/>
  <c r="N7" i="23"/>
  <c r="G7" i="23"/>
  <c r="K7" i="23"/>
  <c r="J7" i="23"/>
  <c r="M7" i="23"/>
  <c r="B7" i="23"/>
  <c r="H7" i="23"/>
  <c r="F7" i="23"/>
  <c r="E7" i="23"/>
  <c r="O7" i="23"/>
  <c r="F24" i="9" l="1"/>
  <c r="F20" i="9"/>
  <c r="F16" i="9"/>
  <c r="F12" i="9"/>
  <c r="F23" i="9"/>
  <c r="Q6" i="23"/>
  <c r="Q27" i="23" l="1"/>
  <c r="Q29" i="23"/>
  <c r="Q30" i="23" s="1"/>
  <c r="Q28" i="23"/>
  <c r="F13" i="9"/>
  <c r="F17" i="9"/>
  <c r="F21" i="9"/>
  <c r="F14" i="9"/>
  <c r="F18" i="9"/>
  <c r="F22" i="9"/>
  <c r="F11" i="9"/>
  <c r="F15" i="9"/>
  <c r="F19" i="9"/>
  <c r="P6" i="23"/>
  <c r="I6" i="23"/>
  <c r="P29" i="23" l="1"/>
  <c r="P30" i="23" s="1"/>
  <c r="P27" i="23"/>
  <c r="P28" i="23"/>
  <c r="I29" i="23"/>
  <c r="I30" i="23" s="1"/>
  <c r="I27" i="23"/>
  <c r="I28" i="23"/>
  <c r="F10" i="9"/>
  <c r="F7" i="9"/>
  <c r="F6" i="9"/>
  <c r="F8" i="9" l="1"/>
  <c r="C5" i="9" l="1"/>
  <c r="C25" i="9" s="1"/>
  <c r="B6" i="23"/>
  <c r="N6" i="23"/>
  <c r="G6" i="23"/>
  <c r="H6" i="23"/>
  <c r="O6" i="23"/>
  <c r="M6" i="23"/>
  <c r="K6" i="23"/>
  <c r="J6" i="23"/>
  <c r="F6" i="23"/>
  <c r="D6" i="23"/>
  <c r="C6" i="23"/>
  <c r="E6" i="23"/>
  <c r="L6" i="23"/>
  <c r="F27" i="23" l="1"/>
  <c r="F28" i="23"/>
  <c r="F29" i="23"/>
  <c r="F30" i="23" s="1"/>
  <c r="C28" i="23"/>
  <c r="C27" i="23"/>
  <c r="C29" i="23"/>
  <c r="C30" i="23" s="1"/>
  <c r="J27" i="23"/>
  <c r="J28" i="23"/>
  <c r="J29" i="23"/>
  <c r="J30" i="23" s="1"/>
  <c r="K27" i="23"/>
  <c r="K28" i="23"/>
  <c r="K29" i="23"/>
  <c r="K30" i="23" s="1"/>
  <c r="G27" i="23"/>
  <c r="G28" i="23"/>
  <c r="G29" i="23"/>
  <c r="G30" i="23" s="1"/>
  <c r="L27" i="23"/>
  <c r="L28" i="23"/>
  <c r="L29" i="23"/>
  <c r="L30" i="23" s="1"/>
  <c r="D28" i="23"/>
  <c r="D27" i="23"/>
  <c r="D29" i="23"/>
  <c r="D30" i="23" s="1"/>
  <c r="M27" i="23"/>
  <c r="M28" i="23"/>
  <c r="M29" i="23"/>
  <c r="M30" i="23" s="1"/>
  <c r="N27" i="23"/>
  <c r="N28" i="23"/>
  <c r="N29" i="23"/>
  <c r="N30" i="23" s="1"/>
  <c r="O28" i="23"/>
  <c r="O27" i="23"/>
  <c r="O29" i="23"/>
  <c r="O30" i="23" s="1"/>
  <c r="B27" i="23"/>
  <c r="B28" i="23"/>
  <c r="B29" i="23"/>
  <c r="B30" i="23" s="1"/>
  <c r="E28" i="23"/>
  <c r="E27" i="23"/>
  <c r="E29" i="23"/>
  <c r="E30" i="23" s="1"/>
  <c r="H27" i="23"/>
  <c r="H28" i="23"/>
  <c r="H29" i="23"/>
  <c r="H30" i="23" s="1"/>
  <c r="E5" i="9"/>
  <c r="D13" i="9"/>
  <c r="D17" i="9"/>
  <c r="D21" i="9"/>
  <c r="D14" i="9"/>
  <c r="D18" i="9"/>
  <c r="D22" i="9"/>
  <c r="D15" i="9"/>
  <c r="D19" i="9"/>
  <c r="D23" i="9"/>
  <c r="D12" i="9"/>
  <c r="D16" i="9"/>
  <c r="D20" i="9"/>
  <c r="D24" i="9"/>
  <c r="D6" i="9"/>
  <c r="D10" i="9"/>
  <c r="D8" i="9"/>
  <c r="D11" i="9"/>
  <c r="D9" i="9"/>
  <c r="D5" i="9"/>
  <c r="D7" i="9"/>
  <c r="F9" i="9" l="1"/>
  <c r="F5" i="9"/>
  <c r="P7" i="9" l="1"/>
  <c r="P6" i="9"/>
  <c r="P5" i="9"/>
  <c r="J8" i="9"/>
  <c r="K18" i="9"/>
  <c r="L18" i="9" s="1"/>
  <c r="J7" i="9"/>
  <c r="J13" i="9"/>
  <c r="J23" i="9"/>
  <c r="K19" i="9"/>
  <c r="L19" i="9" s="1"/>
  <c r="J17" i="9"/>
  <c r="K22" i="9"/>
  <c r="L22" i="9" s="1"/>
  <c r="K9" i="9"/>
  <c r="L9" i="9" s="1"/>
  <c r="K21" i="9"/>
  <c r="L21" i="9" s="1"/>
  <c r="J9" i="9"/>
  <c r="J16" i="9"/>
  <c r="J20" i="9"/>
  <c r="K6" i="9"/>
  <c r="L6" i="9" s="1"/>
  <c r="J21" i="9"/>
  <c r="K5" i="9"/>
  <c r="L5" i="9" s="1"/>
  <c r="J11" i="9"/>
  <c r="J5" i="9"/>
  <c r="J22" i="9"/>
  <c r="K12" i="9"/>
  <c r="L12" i="9" s="1"/>
  <c r="J25" i="9"/>
  <c r="K24" i="9"/>
  <c r="L24" i="9" s="1"/>
  <c r="K15" i="9"/>
  <c r="L15" i="9" s="1"/>
  <c r="J12" i="9"/>
  <c r="K13" i="9"/>
  <c r="L13" i="9" s="1"/>
  <c r="K14" i="9"/>
  <c r="L14" i="9" s="1"/>
  <c r="K11" i="9"/>
  <c r="L11" i="9" s="1"/>
  <c r="J10" i="9"/>
  <c r="J15" i="9"/>
  <c r="J19" i="9"/>
  <c r="K8" i="9"/>
  <c r="L8" i="9" s="1"/>
  <c r="K23" i="9"/>
  <c r="L23" i="9" s="1"/>
  <c r="K20" i="9"/>
  <c r="L20" i="9" s="1"/>
  <c r="J6" i="9"/>
  <c r="K16" i="9"/>
  <c r="L16" i="9" s="1"/>
  <c r="J24" i="9"/>
  <c r="K25" i="9"/>
  <c r="L25" i="9" s="1"/>
  <c r="J14" i="9"/>
  <c r="K17" i="9"/>
  <c r="L17" i="9" s="1"/>
  <c r="J18" i="9"/>
  <c r="K10" i="9"/>
  <c r="L10" i="9" s="1"/>
  <c r="K7" i="9"/>
  <c r="L7" i="9" s="1"/>
  <c r="Q7" i="9"/>
  <c r="Q5" i="9"/>
  <c r="Q6" i="9"/>
  <c r="R5" i="9"/>
  <c r="R6" i="9"/>
  <c r="R7" i="9"/>
</calcChain>
</file>

<file path=xl/sharedStrings.xml><?xml version="1.0" encoding="utf-8"?>
<sst xmlns="http://schemas.openxmlformats.org/spreadsheetml/2006/main" count="1144" uniqueCount="74">
  <si>
    <t>Evaluation de l'état de conservation des landes sèches (4030)</t>
  </si>
  <si>
    <t xml:space="preserve">Site </t>
  </si>
  <si>
    <t>Commune</t>
  </si>
  <si>
    <t>Lieu dit</t>
  </si>
  <si>
    <t>Date d'observation</t>
  </si>
  <si>
    <t>Observateur</t>
  </si>
  <si>
    <t>Habitat N2000</t>
  </si>
  <si>
    <t>Numéro de la station</t>
  </si>
  <si>
    <t>Mesures de gestion mise en œuvre</t>
  </si>
  <si>
    <t>Rec lande pionnière (%)</t>
  </si>
  <si>
    <t>Rec lande mature (%)</t>
  </si>
  <si>
    <t>Rec Molinie (%)</t>
  </si>
  <si>
    <t>Rec Brachypode (%)</t>
  </si>
  <si>
    <t>Rec Fougère aigle (%)</t>
  </si>
  <si>
    <t>Rec phanérophytes &lt; à 4m(%)</t>
  </si>
  <si>
    <t>Rec phanérophytes &gt; à 4m(%)</t>
  </si>
  <si>
    <t>Atteintes</t>
  </si>
  <si>
    <t>Evol surf.</t>
  </si>
  <si>
    <t>Remarques</t>
  </si>
  <si>
    <t>Parcelles</t>
  </si>
  <si>
    <t>Station</t>
  </si>
  <si>
    <t>Valeurs</t>
  </si>
  <si>
    <t>Score</t>
  </si>
  <si>
    <t>EVALUATION</t>
  </si>
  <si>
    <t>Rec Genet à balais (%)</t>
  </si>
  <si>
    <t>Note</t>
  </si>
  <si>
    <t>Surface</t>
  </si>
  <si>
    <t>%/surf-total</t>
  </si>
  <si>
    <t>Notes</t>
  </si>
  <si>
    <t>Nb_val</t>
  </si>
  <si>
    <t>Note_EC</t>
  </si>
  <si>
    <t>Favorable</t>
  </si>
  <si>
    <t>Dégradé</t>
  </si>
  <si>
    <t>Altéré</t>
  </si>
  <si>
    <t>EC</t>
  </si>
  <si>
    <t>Rec EEE (%)</t>
  </si>
  <si>
    <t>Rec lande degenerat. (%)</t>
  </si>
  <si>
    <t>Surface lande (ha)</t>
  </si>
  <si>
    <t>Surf. Station T0</t>
  </si>
  <si>
    <t>Autres informations</t>
  </si>
  <si>
    <t>Rec. blocs gréseux</t>
  </si>
  <si>
    <t>Rec.lande (%)</t>
  </si>
  <si>
    <t>Rec. sol nu (%)</t>
  </si>
  <si>
    <t>N° de parcelle</t>
  </si>
  <si>
    <t>Type de lande</t>
  </si>
  <si>
    <t xml:space="preserve">Types d'atteintes et impact constaté </t>
  </si>
  <si>
    <t>Consignes</t>
  </si>
  <si>
    <t>Cellule à renseigner</t>
  </si>
  <si>
    <t>Cellule sans données</t>
  </si>
  <si>
    <t>Cellule à liste déroulante</t>
  </si>
  <si>
    <t>Cellule à ne pas toucher</t>
  </si>
  <si>
    <t>Indicateurs</t>
  </si>
  <si>
    <t>Somme</t>
  </si>
  <si>
    <t>Rec sp caractéristique (%)</t>
  </si>
  <si>
    <t>Nombre sp caractéristique</t>
  </si>
  <si>
    <t>Rec phan. &lt; à 4m(%)</t>
  </si>
  <si>
    <t>Rec phan. &gt; à 4m(%)</t>
  </si>
  <si>
    <t>Nombre de valeur impactant négativement la note</t>
  </si>
  <si>
    <t>Moyenne de dégradation de la note</t>
  </si>
  <si>
    <t>Nombre de station évaluée</t>
  </si>
  <si>
    <t>Proportion de station impactée</t>
  </si>
  <si>
    <t>Nombre d'espèce caractéristique</t>
  </si>
  <si>
    <t>Rec. Routes et chemins</t>
  </si>
  <si>
    <t>Autre compartiment</t>
  </si>
  <si>
    <t>Descriptif</t>
  </si>
  <si>
    <t>Liste espèces caractéristique</t>
  </si>
  <si>
    <t>Rec. sol nu et végétations pionnières (%)</t>
  </si>
  <si>
    <t>Remarque</t>
  </si>
  <si>
    <t>Si votre évaluation concerne plus de 20 stations, n'oubliez pas de rajouter les lignes nécessaire afin d'intégrer l'ensemble des résultats dans l'analyse. Assurez vous que les renvois vers les feuilles de calculs sont juste.</t>
  </si>
  <si>
    <t>Réajustez le nombre de ligne du tableau en fonction du nombre de station suivi (supprimer ou rajouter des lignes si besoin). Si vous rajoutez des lignes, privilégiez une insertion de ligne dans le tableau existant afin que les graphiques se mettent à jour automatiquement. N'oubliez pas de valider les formules, en particulier de faire les renvois sur les bonnes feuilles de calcul.</t>
  </si>
  <si>
    <t>Surf. Parcelle (ha)</t>
  </si>
  <si>
    <t>Surf. Station T-1</t>
  </si>
  <si>
    <t>Nombre d'année entre le suivi ou l'évaluation de la surface de la station</t>
  </si>
  <si>
    <t>Année de prise de vue des orthophotographies exploitées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</si>
</sst>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b/>
      <sz val="11"/>
      <color theme="1"/>
      <name val="Calibri"/>
      <family val="2"/>
      <scheme val="minor"/>
    </font>
    <font>
      <sz val="18"/>
      <color theme="1"/>
      <name val="Calibri"/>
      <family val="2"/>
      <scheme val="minor"/>
    </font>
    <font>
      <b/>
      <sz val="16"/>
      <color theme="1"/>
      <name val="Calibri"/>
      <family val="2"/>
      <scheme val="minor"/>
    </font>
    <font>
      <sz val="24"/>
      <color theme="1"/>
      <name val="Calibri"/>
      <family val="2"/>
      <scheme val="minor"/>
    </font>
    <font>
      <sz val="11"/>
      <color rgb="FFFF0000"/>
      <name val="Calibri"/>
      <family val="2"/>
      <scheme val="minor"/>
    </font>
    <font>
      <b/>
      <sz val="14"/>
      <color theme="1"/>
      <name val="Calibri"/>
      <family val="2"/>
      <scheme val="minor"/>
    </font>
    <font>
      <b/>
      <sz val="12"/>
      <color rgb="FFFF0000"/>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darkUp"/>
    </fill>
    <fill>
      <patternFill patternType="solid">
        <fgColor theme="6" tint="0.79998168889431442"/>
        <bgColor indexed="64"/>
      </patternFill>
    </fill>
    <fill>
      <patternFill patternType="solid">
        <fgColor theme="0" tint="-0.49998474074526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s>
  <cellStyleXfs count="1">
    <xf numFmtId="0" fontId="0" fillId="0" borderId="0"/>
  </cellStyleXfs>
  <cellXfs count="80">
    <xf numFmtId="0" fontId="0" fillId="0" borderId="0" xfId="0"/>
    <xf numFmtId="0" fontId="0" fillId="3" borderId="1" xfId="0"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0" xfId="0" applyFill="1"/>
    <xf numFmtId="0" fontId="0" fillId="0" borderId="1" xfId="0" applyBorder="1"/>
    <xf numFmtId="0" fontId="3" fillId="3" borderId="2" xfId="0" applyFont="1" applyFill="1" applyBorder="1" applyAlignment="1">
      <alignment horizontal="center" vertical="center"/>
    </xf>
    <xf numFmtId="164" fontId="0" fillId="0" borderId="1" xfId="0" applyNumberFormat="1" applyBorder="1" applyAlignment="1">
      <alignment horizontal="center" vertical="center"/>
    </xf>
    <xf numFmtId="0" fontId="0" fillId="0" borderId="1" xfId="0" quotePrefix="1" applyBorder="1" applyAlignment="1">
      <alignment horizontal="center" vertical="center"/>
    </xf>
    <xf numFmtId="0" fontId="0" fillId="0" borderId="1" xfId="0" quotePrefix="1" applyFill="1" applyBorder="1" applyAlignment="1">
      <alignment horizontal="center" vertical="center"/>
    </xf>
    <xf numFmtId="0" fontId="0" fillId="0" borderId="0" xfId="0" applyAlignment="1">
      <alignment horizontal="center" vertical="center"/>
    </xf>
    <xf numFmtId="0" fontId="0" fillId="5" borderId="1" xfId="0" applyFill="1" applyBorder="1" applyAlignment="1">
      <alignment horizontal="center" vertical="center"/>
    </xf>
    <xf numFmtId="0" fontId="0" fillId="0" borderId="1" xfId="0" applyNumberFormat="1" applyBorder="1" applyAlignment="1">
      <alignment horizontal="center" vertical="center"/>
    </xf>
    <xf numFmtId="0" fontId="0" fillId="6" borderId="1" xfId="0" applyFill="1" applyBorder="1" applyAlignment="1">
      <alignment horizontal="center" vertical="center"/>
    </xf>
    <xf numFmtId="2" fontId="0" fillId="6" borderId="1" xfId="0" applyNumberFormat="1" applyFill="1" applyBorder="1" applyAlignment="1">
      <alignment horizontal="center" vertical="center"/>
    </xf>
    <xf numFmtId="0" fontId="0" fillId="6" borderId="1" xfId="0" applyFill="1" applyBorder="1"/>
    <xf numFmtId="2" fontId="0" fillId="0" borderId="1" xfId="0" applyNumberFormat="1" applyFill="1" applyBorder="1" applyAlignment="1">
      <alignment horizontal="center" vertical="center"/>
    </xf>
    <xf numFmtId="0" fontId="0" fillId="0" borderId="1" xfId="0" applyFill="1" applyBorder="1"/>
    <xf numFmtId="0" fontId="0" fillId="7" borderId="1" xfId="0" applyFill="1" applyBorder="1"/>
    <xf numFmtId="164" fontId="0" fillId="0" borderId="1" xfId="0" applyNumberFormat="1" applyFill="1" applyBorder="1"/>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9" borderId="1" xfId="0" applyFill="1" applyBorder="1" applyAlignment="1">
      <alignment horizontal="center" vertical="center"/>
    </xf>
    <xf numFmtId="1" fontId="0" fillId="6" borderId="1" xfId="0" applyNumberFormat="1" applyFill="1" applyBorder="1" applyAlignment="1">
      <alignment horizontal="center" vertical="center"/>
    </xf>
    <xf numFmtId="0" fontId="0" fillId="0" borderId="0" xfId="0" applyAlignment="1">
      <alignment vertical="center"/>
    </xf>
    <xf numFmtId="14" fontId="0" fillId="0" borderId="0" xfId="0" applyNumberFormat="1" applyAlignment="1">
      <alignment horizontal="left" vertical="center"/>
    </xf>
    <xf numFmtId="0" fontId="0" fillId="0" borderId="0" xfId="0"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7" fillId="0" borderId="0" xfId="0" applyFont="1" applyAlignment="1">
      <alignment horizontal="center" vertical="center"/>
    </xf>
    <xf numFmtId="0" fontId="1" fillId="6" borderId="1" xfId="0" applyFont="1" applyFill="1" applyBorder="1" applyAlignment="1">
      <alignment horizontal="center" vertical="center"/>
    </xf>
    <xf numFmtId="0" fontId="0" fillId="0" borderId="0" xfId="0" applyAlignment="1">
      <alignment horizontal="left" vertical="center"/>
    </xf>
    <xf numFmtId="0" fontId="1" fillId="0" borderId="0" xfId="0" applyFont="1" applyAlignment="1"/>
    <xf numFmtId="0" fontId="0" fillId="0" borderId="0" xfId="0" applyAlignment="1"/>
    <xf numFmtId="0" fontId="0" fillId="0" borderId="0" xfId="0" applyFill="1" applyBorder="1" applyAlignment="1">
      <alignment horizontal="left" vertical="center"/>
    </xf>
    <xf numFmtId="0" fontId="0" fillId="0" borderId="0" xfId="0" applyAlignment="1">
      <alignment horizontal="left" vertical="center"/>
    </xf>
    <xf numFmtId="0" fontId="0" fillId="0" borderId="0" xfId="0" applyFill="1" applyBorder="1" applyAlignment="1">
      <alignment horizontal="left" vertical="center"/>
    </xf>
    <xf numFmtId="0" fontId="1" fillId="0" borderId="0" xfId="0" applyFont="1" applyAlignment="1"/>
    <xf numFmtId="0" fontId="0" fillId="0" borderId="0" xfId="0" applyAlignment="1"/>
    <xf numFmtId="0" fontId="0" fillId="0" borderId="1" xfId="0" applyBorder="1" applyAlignment="1"/>
    <xf numFmtId="0" fontId="0" fillId="0" borderId="8" xfId="0" applyBorder="1" applyAlignment="1"/>
    <xf numFmtId="0" fontId="0" fillId="0" borderId="9" xfId="0" applyBorder="1" applyAlignment="1"/>
    <xf numFmtId="0" fontId="0" fillId="0" borderId="10" xfId="0" applyBorder="1" applyAlignment="1"/>
    <xf numFmtId="0" fontId="0" fillId="0" borderId="11" xfId="0" applyBorder="1" applyAlignment="1"/>
    <xf numFmtId="0" fontId="0" fillId="7" borderId="14" xfId="0" applyFill="1" applyBorder="1" applyAlignment="1"/>
    <xf numFmtId="0" fontId="0" fillId="7" borderId="15" xfId="0" applyFill="1" applyBorder="1" applyAlignment="1"/>
    <xf numFmtId="0" fontId="0" fillId="6" borderId="10" xfId="0" applyFill="1" applyBorder="1" applyAlignment="1"/>
    <xf numFmtId="0" fontId="0" fillId="6" borderId="11" xfId="0" applyFill="1" applyBorder="1" applyAlignment="1"/>
    <xf numFmtId="0" fontId="0" fillId="0" borderId="0" xfId="0" applyAlignment="1">
      <alignment horizontal="left" vertical="center"/>
    </xf>
    <xf numFmtId="0" fontId="0" fillId="6" borderId="1" xfId="0" applyFill="1" applyBorder="1" applyAlignment="1"/>
    <xf numFmtId="0" fontId="1" fillId="0" borderId="0" xfId="0" applyFont="1" applyAlignment="1"/>
    <xf numFmtId="0" fontId="0" fillId="0" borderId="0" xfId="0" applyAlignment="1"/>
    <xf numFmtId="0" fontId="0" fillId="7" borderId="5" xfId="0" applyFill="1" applyBorder="1" applyAlignment="1">
      <alignment horizontal="center" vertical="center"/>
    </xf>
    <xf numFmtId="0" fontId="0" fillId="7" borderId="6" xfId="0" applyFill="1" applyBorder="1" applyAlignment="1">
      <alignment horizontal="center" vertical="center"/>
    </xf>
    <xf numFmtId="0" fontId="0" fillId="7" borderId="7" xfId="0" applyFill="1" applyBorder="1" applyAlignment="1">
      <alignment horizontal="center" vertical="center"/>
    </xf>
    <xf numFmtId="0" fontId="0" fillId="7" borderId="5" xfId="0" applyFill="1" applyBorder="1" applyAlignment="1"/>
    <xf numFmtId="0" fontId="0" fillId="7" borderId="6" xfId="0" applyFill="1" applyBorder="1" applyAlignment="1"/>
    <xf numFmtId="0" fontId="0" fillId="7" borderId="7" xfId="0" applyFill="1" applyBorder="1" applyAlignment="1"/>
    <xf numFmtId="0" fontId="4" fillId="4" borderId="3" xfId="0" applyFont="1" applyFill="1" applyBorder="1" applyAlignment="1">
      <alignment horizontal="center" vertical="center"/>
    </xf>
    <xf numFmtId="0" fontId="0" fillId="0" borderId="3" xfId="0" applyBorder="1" applyAlignment="1"/>
    <xf numFmtId="0" fontId="0" fillId="0" borderId="4" xfId="0" applyBorder="1" applyAlignment="1"/>
    <xf numFmtId="0" fontId="3" fillId="8" borderId="16" xfId="0" applyFont="1" applyFill="1" applyBorder="1" applyAlignment="1">
      <alignment horizontal="center" vertical="center"/>
    </xf>
    <xf numFmtId="0" fontId="3" fillId="8" borderId="17" xfId="0" applyFont="1" applyFill="1" applyBorder="1" applyAlignment="1">
      <alignment horizontal="center" vertical="center"/>
    </xf>
    <xf numFmtId="0" fontId="3" fillId="8" borderId="18" xfId="0" applyFont="1" applyFill="1" applyBorder="1" applyAlignment="1">
      <alignment horizontal="center" vertical="center"/>
    </xf>
    <xf numFmtId="0" fontId="1" fillId="3" borderId="1" xfId="0" applyFont="1" applyFill="1" applyBorder="1" applyAlignment="1">
      <alignment horizontal="center" vertical="center"/>
    </xf>
    <xf numFmtId="0" fontId="0" fillId="9" borderId="10" xfId="0" applyFill="1" applyBorder="1" applyAlignment="1"/>
    <xf numFmtId="0" fontId="0" fillId="9" borderId="11" xfId="0" applyFill="1" applyBorder="1" applyAlignment="1"/>
    <xf numFmtId="0" fontId="0" fillId="0" borderId="12" xfId="0" applyBorder="1" applyAlignment="1"/>
    <xf numFmtId="0" fontId="0" fillId="0" borderId="13" xfId="0" applyBorder="1" applyAlignment="1"/>
    <xf numFmtId="0" fontId="2" fillId="2" borderId="0" xfId="0" applyFont="1" applyFill="1" applyAlignment="1">
      <alignment horizontal="center" vertical="center"/>
    </xf>
    <xf numFmtId="0" fontId="0" fillId="0" borderId="0" xfId="0" applyAlignment="1">
      <alignment horizontal="center" vertical="center"/>
    </xf>
    <xf numFmtId="0" fontId="0" fillId="0" borderId="0" xfId="0" applyFill="1" applyBorder="1" applyAlignment="1">
      <alignment horizontal="left" vertical="center"/>
    </xf>
    <xf numFmtId="0" fontId="7" fillId="0" borderId="0" xfId="0" applyFont="1" applyAlignment="1">
      <alignment horizontal="center" vertical="center" wrapText="1"/>
    </xf>
    <xf numFmtId="0" fontId="5" fillId="0" borderId="0" xfId="0" applyFont="1" applyAlignment="1">
      <alignment horizontal="center" vertical="center" wrapText="1"/>
    </xf>
    <xf numFmtId="0" fontId="1" fillId="0" borderId="1" xfId="0" applyFont="1" applyBorder="1" applyAlignment="1">
      <alignment horizontal="left" vertical="center"/>
    </xf>
    <xf numFmtId="0" fontId="6" fillId="3" borderId="1" xfId="0" applyFont="1" applyFill="1" applyBorder="1" applyAlignment="1">
      <alignment horizontal="center" vertical="center"/>
    </xf>
    <xf numFmtId="0" fontId="0" fillId="0" borderId="1" xfId="0" applyFill="1" applyBorder="1" applyAlignment="1">
      <alignment wrapText="1"/>
    </xf>
    <xf numFmtId="0" fontId="0" fillId="0" borderId="0" xfId="0" applyBorder="1" applyAlignment="1">
      <alignment wrapText="1"/>
    </xf>
    <xf numFmtId="0" fontId="0" fillId="0" borderId="19" xfId="0" applyBorder="1" applyAlignment="1"/>
  </cellXfs>
  <cellStyles count="1">
    <cellStyle name="Normal" xfId="0" builtinId="0"/>
  </cellStyles>
  <dxfs count="120">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Nombre de station</a:t>
            </a:r>
          </a:p>
        </c:rich>
      </c:tx>
      <c:overlay val="0"/>
    </c:title>
    <c:autoTitleDeleted val="0"/>
    <c:plotArea>
      <c:layout/>
      <c:barChart>
        <c:barDir val="col"/>
        <c:grouping val="clustered"/>
        <c:varyColors val="0"/>
        <c:ser>
          <c:idx val="1"/>
          <c:order val="0"/>
          <c:tx>
            <c:strRef>
              <c:f>Analyse_notes!$J$4</c:f>
              <c:strCache>
                <c:ptCount val="1"/>
                <c:pt idx="0">
                  <c:v>Nb_val</c:v>
                </c:pt>
              </c:strCache>
            </c:strRef>
          </c:tx>
          <c:invertIfNegative val="0"/>
          <c:dPt>
            <c:idx val="4"/>
            <c:invertIfNegative val="0"/>
            <c:bubble3D val="0"/>
            <c:spPr>
              <a:solidFill>
                <a:srgbClr val="FF0000"/>
              </a:solidFill>
            </c:spPr>
            <c:extLst>
              <c:ext xmlns:c16="http://schemas.microsoft.com/office/drawing/2014/chart" uri="{C3380CC4-5D6E-409C-BE32-E72D297353CC}">
                <c16:uniqueId val="{00000001-291E-4B6A-B3CA-6B70BF64D788}"/>
              </c:ext>
            </c:extLst>
          </c:dPt>
          <c:dPt>
            <c:idx val="10"/>
            <c:invertIfNegative val="0"/>
            <c:bubble3D val="0"/>
            <c:spPr>
              <a:solidFill>
                <a:srgbClr val="FFFF00"/>
              </a:solidFill>
            </c:spPr>
            <c:extLst>
              <c:ext xmlns:c16="http://schemas.microsoft.com/office/drawing/2014/chart" uri="{C3380CC4-5D6E-409C-BE32-E72D297353CC}">
                <c16:uniqueId val="{00000003-291E-4B6A-B3CA-6B70BF64D788}"/>
              </c:ext>
            </c:extLst>
          </c:dPt>
          <c:dPt>
            <c:idx val="12"/>
            <c:invertIfNegative val="0"/>
            <c:bubble3D val="0"/>
            <c:spPr>
              <a:solidFill>
                <a:srgbClr val="FFFF00"/>
              </a:solidFill>
            </c:spPr>
            <c:extLst>
              <c:ext xmlns:c16="http://schemas.microsoft.com/office/drawing/2014/chart" uri="{C3380CC4-5D6E-409C-BE32-E72D297353CC}">
                <c16:uniqueId val="{00000005-291E-4B6A-B3CA-6B70BF64D788}"/>
              </c:ext>
            </c:extLst>
          </c:dPt>
          <c:dPt>
            <c:idx val="15"/>
            <c:invertIfNegative val="0"/>
            <c:bubble3D val="0"/>
            <c:spPr>
              <a:solidFill>
                <a:schemeClr val="accent3"/>
              </a:solidFill>
            </c:spPr>
            <c:extLst>
              <c:ext xmlns:c16="http://schemas.microsoft.com/office/drawing/2014/chart" uri="{C3380CC4-5D6E-409C-BE32-E72D297353CC}">
                <c16:uniqueId val="{00000007-291E-4B6A-B3CA-6B70BF64D788}"/>
              </c:ext>
            </c:extLst>
          </c:dPt>
          <c:dPt>
            <c:idx val="18"/>
            <c:invertIfNegative val="0"/>
            <c:bubble3D val="0"/>
            <c:spPr>
              <a:solidFill>
                <a:schemeClr val="accent3"/>
              </a:solidFill>
            </c:spPr>
            <c:extLst>
              <c:ext xmlns:c16="http://schemas.microsoft.com/office/drawing/2014/chart" uri="{C3380CC4-5D6E-409C-BE32-E72D297353CC}">
                <c16:uniqueId val="{00000009-291E-4B6A-B3CA-6B70BF64D788}"/>
              </c:ext>
            </c:extLst>
          </c:dPt>
          <c:cat>
            <c:numRef>
              <c:f>Analyse_notes!$I$5:$I$25</c:f>
              <c:numCache>
                <c:formatCode>General</c:formatCode>
                <c:ptCount val="2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numCache>
            </c:numRef>
          </c:cat>
          <c:val>
            <c:numRef>
              <c:f>Analyse_notes!$J$5:$J$25</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A-291E-4B6A-B3CA-6B70BF64D788}"/>
            </c:ext>
          </c:extLst>
        </c:ser>
        <c:dLbls>
          <c:showLegendKey val="0"/>
          <c:showVal val="0"/>
          <c:showCatName val="0"/>
          <c:showSerName val="0"/>
          <c:showPercent val="0"/>
          <c:showBubbleSize val="0"/>
        </c:dLbls>
        <c:gapWidth val="150"/>
        <c:axId val="52103808"/>
        <c:axId val="52117888"/>
      </c:barChart>
      <c:catAx>
        <c:axId val="52103808"/>
        <c:scaling>
          <c:orientation val="minMax"/>
        </c:scaling>
        <c:delete val="0"/>
        <c:axPos val="b"/>
        <c:numFmt formatCode="General" sourceLinked="1"/>
        <c:majorTickMark val="out"/>
        <c:minorTickMark val="none"/>
        <c:tickLblPos val="nextTo"/>
        <c:crossAx val="52117888"/>
        <c:crosses val="autoZero"/>
        <c:auto val="1"/>
        <c:lblAlgn val="ctr"/>
        <c:lblOffset val="100"/>
        <c:noMultiLvlLbl val="0"/>
      </c:catAx>
      <c:valAx>
        <c:axId val="52117888"/>
        <c:scaling>
          <c:orientation val="minMax"/>
        </c:scaling>
        <c:delete val="0"/>
        <c:axPos val="l"/>
        <c:majorGridlines/>
        <c:numFmt formatCode="General" sourceLinked="1"/>
        <c:majorTickMark val="out"/>
        <c:minorTickMark val="none"/>
        <c:tickLblPos val="low"/>
        <c:crossAx val="52103808"/>
        <c:crosses val="autoZero"/>
        <c:crossBetween val="between"/>
        <c:majorUnit val="1"/>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Analyses_indicateurs!$J$5</c:f>
              <c:strCache>
                <c:ptCount val="1"/>
                <c:pt idx="0">
                  <c:v>Rec sp caractéristique (%)</c:v>
                </c:pt>
              </c:strCache>
            </c:strRef>
          </c:tx>
          <c:spPr>
            <a:solidFill>
              <a:srgbClr val="FF0000"/>
            </a:solidFill>
            <a:ln w="38100">
              <a:solidFill>
                <a:srgbClr val="FF0000"/>
              </a:solidFill>
            </a:ln>
          </c:spPr>
          <c:val>
            <c:numRef>
              <c:f>Analyses_indicateurs!$J$6:$J$25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DDC5-4876-82E6-477AA93227E8}"/>
            </c:ext>
          </c:extLst>
        </c:ser>
        <c:dLbls>
          <c:showLegendKey val="0"/>
          <c:showVal val="0"/>
          <c:showCatName val="0"/>
          <c:showSerName val="0"/>
          <c:showPercent val="0"/>
          <c:showBubbleSize val="0"/>
        </c:dLbls>
        <c:axId val="51684864"/>
        <c:axId val="51686400"/>
      </c:radarChart>
      <c:catAx>
        <c:axId val="51684864"/>
        <c:scaling>
          <c:orientation val="minMax"/>
        </c:scaling>
        <c:delete val="0"/>
        <c:axPos val="b"/>
        <c:majorGridlines/>
        <c:majorTickMark val="out"/>
        <c:minorTickMark val="none"/>
        <c:tickLblPos val="nextTo"/>
        <c:crossAx val="51686400"/>
        <c:crosses val="autoZero"/>
        <c:auto val="1"/>
        <c:lblAlgn val="ctr"/>
        <c:lblOffset val="100"/>
        <c:noMultiLvlLbl val="0"/>
      </c:catAx>
      <c:valAx>
        <c:axId val="51686400"/>
        <c:scaling>
          <c:orientation val="minMax"/>
          <c:max val="10"/>
          <c:min val="0"/>
        </c:scaling>
        <c:delete val="0"/>
        <c:axPos val="l"/>
        <c:majorGridlines/>
        <c:numFmt formatCode="General" sourceLinked="1"/>
        <c:majorTickMark val="cross"/>
        <c:minorTickMark val="none"/>
        <c:tickLblPos val="nextTo"/>
        <c:crossAx val="51684864"/>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Analyses_indicateurs!$F$5</c:f>
              <c:strCache>
                <c:ptCount val="1"/>
                <c:pt idx="0">
                  <c:v>Rec lande degenerat. (%)</c:v>
                </c:pt>
              </c:strCache>
            </c:strRef>
          </c:tx>
          <c:spPr>
            <a:solidFill>
              <a:srgbClr val="FF0000"/>
            </a:solidFill>
            <a:ln w="38100">
              <a:solidFill>
                <a:srgbClr val="FF0000"/>
              </a:solidFill>
            </a:ln>
          </c:spPr>
          <c:val>
            <c:numRef>
              <c:f>Analyses_indicateurs!$F$6:$F$25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0DFA-4B87-8FCE-883B3B0407C8}"/>
            </c:ext>
          </c:extLst>
        </c:ser>
        <c:dLbls>
          <c:showLegendKey val="0"/>
          <c:showVal val="0"/>
          <c:showCatName val="0"/>
          <c:showSerName val="0"/>
          <c:showPercent val="0"/>
          <c:showBubbleSize val="0"/>
        </c:dLbls>
        <c:axId val="59857536"/>
        <c:axId val="59863424"/>
      </c:radarChart>
      <c:catAx>
        <c:axId val="59857536"/>
        <c:scaling>
          <c:orientation val="minMax"/>
        </c:scaling>
        <c:delete val="0"/>
        <c:axPos val="b"/>
        <c:majorGridlines/>
        <c:majorTickMark val="out"/>
        <c:minorTickMark val="none"/>
        <c:tickLblPos val="nextTo"/>
        <c:crossAx val="59863424"/>
        <c:crosses val="autoZero"/>
        <c:auto val="1"/>
        <c:lblAlgn val="ctr"/>
        <c:lblOffset val="100"/>
        <c:noMultiLvlLbl val="0"/>
      </c:catAx>
      <c:valAx>
        <c:axId val="59863424"/>
        <c:scaling>
          <c:orientation val="minMax"/>
          <c:max val="10"/>
          <c:min val="0"/>
        </c:scaling>
        <c:delete val="0"/>
        <c:axPos val="l"/>
        <c:majorGridlines/>
        <c:numFmt formatCode="General" sourceLinked="1"/>
        <c:majorTickMark val="cross"/>
        <c:minorTickMark val="none"/>
        <c:tickLblPos val="nextTo"/>
        <c:crossAx val="59857536"/>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Analyses_indicateurs!$Q$5</c:f>
              <c:strCache>
                <c:ptCount val="1"/>
                <c:pt idx="0">
                  <c:v>Atteintes</c:v>
                </c:pt>
              </c:strCache>
            </c:strRef>
          </c:tx>
          <c:spPr>
            <a:solidFill>
              <a:srgbClr val="FF0000"/>
            </a:solidFill>
            <a:ln w="38100">
              <a:solidFill>
                <a:srgbClr val="FF0000"/>
              </a:solidFill>
            </a:ln>
          </c:spPr>
          <c:val>
            <c:numRef>
              <c:f>Analyses_indicateurs!$Q$6:$Q$25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3E21-4703-8F09-ACF6B87C7DD8}"/>
            </c:ext>
          </c:extLst>
        </c:ser>
        <c:dLbls>
          <c:showLegendKey val="0"/>
          <c:showVal val="0"/>
          <c:showCatName val="0"/>
          <c:showSerName val="0"/>
          <c:showPercent val="0"/>
          <c:showBubbleSize val="0"/>
        </c:dLbls>
        <c:axId val="59883520"/>
        <c:axId val="59885056"/>
      </c:radarChart>
      <c:catAx>
        <c:axId val="59883520"/>
        <c:scaling>
          <c:orientation val="minMax"/>
        </c:scaling>
        <c:delete val="0"/>
        <c:axPos val="b"/>
        <c:majorGridlines/>
        <c:majorTickMark val="out"/>
        <c:minorTickMark val="none"/>
        <c:tickLblPos val="nextTo"/>
        <c:crossAx val="59885056"/>
        <c:crosses val="autoZero"/>
        <c:auto val="1"/>
        <c:lblAlgn val="ctr"/>
        <c:lblOffset val="100"/>
        <c:noMultiLvlLbl val="0"/>
      </c:catAx>
      <c:valAx>
        <c:axId val="59885056"/>
        <c:scaling>
          <c:orientation val="minMax"/>
          <c:max val="10"/>
          <c:min val="0"/>
        </c:scaling>
        <c:delete val="0"/>
        <c:axPos val="l"/>
        <c:majorGridlines/>
        <c:numFmt formatCode="General" sourceLinked="1"/>
        <c:majorTickMark val="cross"/>
        <c:minorTickMark val="none"/>
        <c:tickLblPos val="nextTo"/>
        <c:crossAx val="59883520"/>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Analyses_indicateurs!$C$5</c:f>
              <c:strCache>
                <c:ptCount val="1"/>
                <c:pt idx="0">
                  <c:v>Rec. sol nu (%)</c:v>
                </c:pt>
              </c:strCache>
            </c:strRef>
          </c:tx>
          <c:spPr>
            <a:solidFill>
              <a:srgbClr val="FF0000"/>
            </a:solidFill>
            <a:ln w="38100">
              <a:solidFill>
                <a:srgbClr val="FF0000"/>
              </a:solidFill>
            </a:ln>
          </c:spPr>
          <c:val>
            <c:numRef>
              <c:f>Analyses_indicateurs!$C$6:$C$25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9234-4E4A-B7C4-71A8CB3F2E5D}"/>
            </c:ext>
          </c:extLst>
        </c:ser>
        <c:dLbls>
          <c:showLegendKey val="0"/>
          <c:showVal val="0"/>
          <c:showCatName val="0"/>
          <c:showSerName val="0"/>
          <c:showPercent val="0"/>
          <c:showBubbleSize val="0"/>
        </c:dLbls>
        <c:axId val="59909248"/>
        <c:axId val="59910784"/>
      </c:radarChart>
      <c:catAx>
        <c:axId val="59909248"/>
        <c:scaling>
          <c:orientation val="minMax"/>
        </c:scaling>
        <c:delete val="0"/>
        <c:axPos val="b"/>
        <c:majorGridlines/>
        <c:majorTickMark val="out"/>
        <c:minorTickMark val="none"/>
        <c:tickLblPos val="nextTo"/>
        <c:crossAx val="59910784"/>
        <c:crosses val="autoZero"/>
        <c:auto val="1"/>
        <c:lblAlgn val="ctr"/>
        <c:lblOffset val="100"/>
        <c:noMultiLvlLbl val="0"/>
      </c:catAx>
      <c:valAx>
        <c:axId val="59910784"/>
        <c:scaling>
          <c:orientation val="minMax"/>
          <c:max val="10"/>
          <c:min val="0"/>
        </c:scaling>
        <c:delete val="0"/>
        <c:axPos val="l"/>
        <c:majorGridlines/>
        <c:numFmt formatCode="General" sourceLinked="1"/>
        <c:majorTickMark val="cross"/>
        <c:minorTickMark val="none"/>
        <c:tickLblPos val="nextTo"/>
        <c:crossAx val="59909248"/>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Analyses_indicateurs!$D$5</c:f>
              <c:strCache>
                <c:ptCount val="1"/>
                <c:pt idx="0">
                  <c:v>Rec lande pionnière (%)</c:v>
                </c:pt>
              </c:strCache>
            </c:strRef>
          </c:tx>
          <c:spPr>
            <a:solidFill>
              <a:srgbClr val="FF0000"/>
            </a:solidFill>
            <a:ln w="38100">
              <a:solidFill>
                <a:srgbClr val="FF0000"/>
              </a:solidFill>
            </a:ln>
          </c:spPr>
          <c:val>
            <c:numRef>
              <c:f>Analyses_indicateurs!$D$6:$D$25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14D2-40B9-9D57-C5895A57D7E8}"/>
            </c:ext>
          </c:extLst>
        </c:ser>
        <c:dLbls>
          <c:showLegendKey val="0"/>
          <c:showVal val="0"/>
          <c:showCatName val="0"/>
          <c:showSerName val="0"/>
          <c:showPercent val="0"/>
          <c:showBubbleSize val="0"/>
        </c:dLbls>
        <c:axId val="59926784"/>
        <c:axId val="59949056"/>
      </c:radarChart>
      <c:catAx>
        <c:axId val="59926784"/>
        <c:scaling>
          <c:orientation val="minMax"/>
        </c:scaling>
        <c:delete val="0"/>
        <c:axPos val="b"/>
        <c:majorGridlines/>
        <c:majorTickMark val="out"/>
        <c:minorTickMark val="none"/>
        <c:tickLblPos val="nextTo"/>
        <c:crossAx val="59949056"/>
        <c:crosses val="autoZero"/>
        <c:auto val="1"/>
        <c:lblAlgn val="ctr"/>
        <c:lblOffset val="100"/>
        <c:noMultiLvlLbl val="0"/>
      </c:catAx>
      <c:valAx>
        <c:axId val="59949056"/>
        <c:scaling>
          <c:orientation val="minMax"/>
          <c:max val="10"/>
          <c:min val="0"/>
        </c:scaling>
        <c:delete val="0"/>
        <c:axPos val="l"/>
        <c:majorGridlines/>
        <c:numFmt formatCode="General" sourceLinked="1"/>
        <c:majorTickMark val="cross"/>
        <c:minorTickMark val="none"/>
        <c:tickLblPos val="nextTo"/>
        <c:crossAx val="59926784"/>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Analyses_indicateurs!$E$5</c:f>
              <c:strCache>
                <c:ptCount val="1"/>
                <c:pt idx="0">
                  <c:v>Rec lande mature (%)</c:v>
                </c:pt>
              </c:strCache>
            </c:strRef>
          </c:tx>
          <c:spPr>
            <a:solidFill>
              <a:srgbClr val="FF0000"/>
            </a:solidFill>
            <a:ln w="38100">
              <a:solidFill>
                <a:srgbClr val="FF0000"/>
              </a:solidFill>
            </a:ln>
          </c:spPr>
          <c:val>
            <c:numRef>
              <c:f>Analyses_indicateurs!$E$6:$E$25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1073-4E3B-9BCB-0DEEE18AC7CB}"/>
            </c:ext>
          </c:extLst>
        </c:ser>
        <c:dLbls>
          <c:showLegendKey val="0"/>
          <c:showVal val="0"/>
          <c:showCatName val="0"/>
          <c:showSerName val="0"/>
          <c:showPercent val="0"/>
          <c:showBubbleSize val="0"/>
        </c:dLbls>
        <c:axId val="59956608"/>
        <c:axId val="59958400"/>
      </c:radarChart>
      <c:catAx>
        <c:axId val="59956608"/>
        <c:scaling>
          <c:orientation val="minMax"/>
        </c:scaling>
        <c:delete val="0"/>
        <c:axPos val="b"/>
        <c:majorGridlines/>
        <c:majorTickMark val="out"/>
        <c:minorTickMark val="none"/>
        <c:tickLblPos val="nextTo"/>
        <c:crossAx val="59958400"/>
        <c:crosses val="autoZero"/>
        <c:auto val="1"/>
        <c:lblAlgn val="ctr"/>
        <c:lblOffset val="100"/>
        <c:noMultiLvlLbl val="0"/>
      </c:catAx>
      <c:valAx>
        <c:axId val="59958400"/>
        <c:scaling>
          <c:orientation val="minMax"/>
          <c:max val="10"/>
          <c:min val="0"/>
        </c:scaling>
        <c:delete val="0"/>
        <c:axPos val="l"/>
        <c:majorGridlines/>
        <c:numFmt formatCode="General" sourceLinked="1"/>
        <c:majorTickMark val="cross"/>
        <c:minorTickMark val="none"/>
        <c:tickLblPos val="nextTo"/>
        <c:crossAx val="59956608"/>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Analyses_indicateurs!$K$5</c:f>
              <c:strCache>
                <c:ptCount val="1"/>
                <c:pt idx="0">
                  <c:v>Rec EEE (%)</c:v>
                </c:pt>
              </c:strCache>
            </c:strRef>
          </c:tx>
          <c:spPr>
            <a:solidFill>
              <a:srgbClr val="FF0000"/>
            </a:solidFill>
            <a:ln w="38100">
              <a:solidFill>
                <a:srgbClr val="FF0000"/>
              </a:solidFill>
            </a:ln>
          </c:spPr>
          <c:val>
            <c:numRef>
              <c:f>Analyses_indicateurs!$K$6:$K$25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D64E-4F18-873B-EC661CB9E30F}"/>
            </c:ext>
          </c:extLst>
        </c:ser>
        <c:dLbls>
          <c:showLegendKey val="0"/>
          <c:showVal val="0"/>
          <c:showCatName val="0"/>
          <c:showSerName val="0"/>
          <c:showPercent val="0"/>
          <c:showBubbleSize val="0"/>
        </c:dLbls>
        <c:axId val="67330816"/>
        <c:axId val="67332352"/>
      </c:radarChart>
      <c:catAx>
        <c:axId val="67330816"/>
        <c:scaling>
          <c:orientation val="minMax"/>
        </c:scaling>
        <c:delete val="0"/>
        <c:axPos val="b"/>
        <c:majorGridlines/>
        <c:majorTickMark val="out"/>
        <c:minorTickMark val="none"/>
        <c:tickLblPos val="nextTo"/>
        <c:crossAx val="67332352"/>
        <c:crosses val="autoZero"/>
        <c:auto val="1"/>
        <c:lblAlgn val="ctr"/>
        <c:lblOffset val="100"/>
        <c:noMultiLvlLbl val="0"/>
      </c:catAx>
      <c:valAx>
        <c:axId val="67332352"/>
        <c:scaling>
          <c:orientation val="minMax"/>
          <c:max val="20"/>
          <c:min val="0"/>
        </c:scaling>
        <c:delete val="0"/>
        <c:axPos val="l"/>
        <c:majorGridlines/>
        <c:numFmt formatCode="General" sourceLinked="1"/>
        <c:majorTickMark val="cross"/>
        <c:minorTickMark val="none"/>
        <c:tickLblPos val="nextTo"/>
        <c:crossAx val="67330816"/>
        <c:crosses val="autoZero"/>
        <c:crossBetween val="between"/>
        <c:majorUnit val="10"/>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Analyses_indicateurs!$P$5</c:f>
              <c:strCache>
                <c:ptCount val="1"/>
                <c:pt idx="0">
                  <c:v>Evol surf.</c:v>
                </c:pt>
              </c:strCache>
            </c:strRef>
          </c:tx>
          <c:spPr>
            <a:solidFill>
              <a:srgbClr val="FF0000"/>
            </a:solidFill>
            <a:ln w="38100">
              <a:solidFill>
                <a:srgbClr val="FF0000"/>
              </a:solidFill>
            </a:ln>
          </c:spPr>
          <c:val>
            <c:numRef>
              <c:f>Analyses_indicateurs!$P$6:$P$25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694F-4830-93E4-58850F56117F}"/>
            </c:ext>
          </c:extLst>
        </c:ser>
        <c:dLbls>
          <c:showLegendKey val="0"/>
          <c:showVal val="0"/>
          <c:showCatName val="0"/>
          <c:showSerName val="0"/>
          <c:showPercent val="0"/>
          <c:showBubbleSize val="0"/>
        </c:dLbls>
        <c:axId val="80287616"/>
        <c:axId val="80289152"/>
      </c:radarChart>
      <c:catAx>
        <c:axId val="80287616"/>
        <c:scaling>
          <c:orientation val="minMax"/>
        </c:scaling>
        <c:delete val="0"/>
        <c:axPos val="b"/>
        <c:majorGridlines/>
        <c:majorTickMark val="out"/>
        <c:minorTickMark val="none"/>
        <c:tickLblPos val="nextTo"/>
        <c:crossAx val="80289152"/>
        <c:crosses val="autoZero"/>
        <c:auto val="1"/>
        <c:lblAlgn val="ctr"/>
        <c:lblOffset val="100"/>
        <c:noMultiLvlLbl val="0"/>
      </c:catAx>
      <c:valAx>
        <c:axId val="80289152"/>
        <c:scaling>
          <c:orientation val="minMax"/>
          <c:max val="20"/>
          <c:min val="0"/>
        </c:scaling>
        <c:delete val="0"/>
        <c:axPos val="l"/>
        <c:majorGridlines/>
        <c:numFmt formatCode="General" sourceLinked="1"/>
        <c:majorTickMark val="cross"/>
        <c:minorTickMark val="none"/>
        <c:tickLblPos val="nextTo"/>
        <c:crossAx val="80287616"/>
        <c:crosses val="autoZero"/>
        <c:crossBetween val="between"/>
        <c:majorUnit val="10"/>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Analyses_indicateurs!$O$5</c:f>
              <c:strCache>
                <c:ptCount val="1"/>
                <c:pt idx="0">
                  <c:v>Rec Genet à balais (%)</c:v>
                </c:pt>
              </c:strCache>
            </c:strRef>
          </c:tx>
          <c:spPr>
            <a:solidFill>
              <a:srgbClr val="FF0000"/>
            </a:solidFill>
            <a:ln w="38100">
              <a:solidFill>
                <a:srgbClr val="FF0000"/>
              </a:solidFill>
            </a:ln>
          </c:spPr>
          <c:val>
            <c:numRef>
              <c:f>Analyses_indicateurs!$O$5:$O$25</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4FC8-409D-A95A-5F6B86633CAB}"/>
            </c:ext>
          </c:extLst>
        </c:ser>
        <c:dLbls>
          <c:showLegendKey val="0"/>
          <c:showVal val="0"/>
          <c:showCatName val="0"/>
          <c:showSerName val="0"/>
          <c:showPercent val="0"/>
          <c:showBubbleSize val="0"/>
        </c:dLbls>
        <c:axId val="80313728"/>
        <c:axId val="80315520"/>
      </c:radarChart>
      <c:catAx>
        <c:axId val="80313728"/>
        <c:scaling>
          <c:orientation val="minMax"/>
        </c:scaling>
        <c:delete val="0"/>
        <c:axPos val="b"/>
        <c:majorGridlines/>
        <c:majorTickMark val="out"/>
        <c:minorTickMark val="none"/>
        <c:tickLblPos val="nextTo"/>
        <c:crossAx val="80315520"/>
        <c:crosses val="autoZero"/>
        <c:auto val="1"/>
        <c:lblAlgn val="ctr"/>
        <c:lblOffset val="100"/>
        <c:noMultiLvlLbl val="0"/>
      </c:catAx>
      <c:valAx>
        <c:axId val="80315520"/>
        <c:scaling>
          <c:orientation val="minMax"/>
          <c:max val="20"/>
          <c:min val="0"/>
        </c:scaling>
        <c:delete val="0"/>
        <c:axPos val="l"/>
        <c:majorGridlines/>
        <c:numFmt formatCode="General" sourceLinked="1"/>
        <c:majorTickMark val="cross"/>
        <c:minorTickMark val="none"/>
        <c:tickLblPos val="nextTo"/>
        <c:crossAx val="80313728"/>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Analyses_indicateurs!$N$5</c:f>
              <c:strCache>
                <c:ptCount val="1"/>
                <c:pt idx="0">
                  <c:v>Rec Fougère aigle (%)</c:v>
                </c:pt>
              </c:strCache>
            </c:strRef>
          </c:tx>
          <c:spPr>
            <a:solidFill>
              <a:srgbClr val="FF0000"/>
            </a:solidFill>
            <a:ln w="38100">
              <a:solidFill>
                <a:srgbClr val="FF0000"/>
              </a:solidFill>
            </a:ln>
          </c:spPr>
          <c:val>
            <c:numRef>
              <c:f>Analyses_indicateurs!$O$5:$O$25</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4B05-4C53-A6DB-0D8C329738EB}"/>
            </c:ext>
          </c:extLst>
        </c:ser>
        <c:dLbls>
          <c:showLegendKey val="0"/>
          <c:showVal val="0"/>
          <c:showCatName val="0"/>
          <c:showSerName val="0"/>
          <c:showPercent val="0"/>
          <c:showBubbleSize val="0"/>
        </c:dLbls>
        <c:axId val="80331520"/>
        <c:axId val="80333056"/>
      </c:radarChart>
      <c:catAx>
        <c:axId val="80331520"/>
        <c:scaling>
          <c:orientation val="minMax"/>
        </c:scaling>
        <c:delete val="0"/>
        <c:axPos val="b"/>
        <c:majorGridlines/>
        <c:majorTickMark val="out"/>
        <c:minorTickMark val="none"/>
        <c:tickLblPos val="nextTo"/>
        <c:crossAx val="80333056"/>
        <c:crosses val="autoZero"/>
        <c:auto val="1"/>
        <c:lblAlgn val="ctr"/>
        <c:lblOffset val="100"/>
        <c:noMultiLvlLbl val="0"/>
      </c:catAx>
      <c:valAx>
        <c:axId val="80333056"/>
        <c:scaling>
          <c:orientation val="minMax"/>
          <c:max val="20"/>
          <c:min val="0"/>
        </c:scaling>
        <c:delete val="0"/>
        <c:axPos val="l"/>
        <c:majorGridlines/>
        <c:numFmt formatCode="General" sourceLinked="1"/>
        <c:majorTickMark val="cross"/>
        <c:minorTickMark val="none"/>
        <c:tickLblPos val="nextTo"/>
        <c:crossAx val="80331520"/>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Surface</a:t>
            </a:r>
          </a:p>
        </c:rich>
      </c:tx>
      <c:overlay val="0"/>
    </c:title>
    <c:autoTitleDeleted val="0"/>
    <c:plotArea>
      <c:layout/>
      <c:barChart>
        <c:barDir val="col"/>
        <c:grouping val="clustered"/>
        <c:varyColors val="0"/>
        <c:ser>
          <c:idx val="0"/>
          <c:order val="0"/>
          <c:tx>
            <c:v>surface</c:v>
          </c:tx>
          <c:invertIfNegative val="0"/>
          <c:dPt>
            <c:idx val="4"/>
            <c:invertIfNegative val="0"/>
            <c:bubble3D val="0"/>
            <c:spPr>
              <a:solidFill>
                <a:srgbClr val="FF0000"/>
              </a:solidFill>
            </c:spPr>
            <c:extLst>
              <c:ext xmlns:c16="http://schemas.microsoft.com/office/drawing/2014/chart" uri="{C3380CC4-5D6E-409C-BE32-E72D297353CC}">
                <c16:uniqueId val="{00000001-C5DD-49BA-9438-44B73A4DED31}"/>
              </c:ext>
            </c:extLst>
          </c:dPt>
          <c:dPt>
            <c:idx val="10"/>
            <c:invertIfNegative val="0"/>
            <c:bubble3D val="0"/>
            <c:spPr>
              <a:solidFill>
                <a:srgbClr val="FFFF00"/>
              </a:solidFill>
            </c:spPr>
            <c:extLst>
              <c:ext xmlns:c16="http://schemas.microsoft.com/office/drawing/2014/chart" uri="{C3380CC4-5D6E-409C-BE32-E72D297353CC}">
                <c16:uniqueId val="{00000003-C5DD-49BA-9438-44B73A4DED31}"/>
              </c:ext>
            </c:extLst>
          </c:dPt>
          <c:dPt>
            <c:idx val="12"/>
            <c:invertIfNegative val="0"/>
            <c:bubble3D val="0"/>
            <c:spPr>
              <a:solidFill>
                <a:srgbClr val="FFFF00"/>
              </a:solidFill>
            </c:spPr>
            <c:extLst>
              <c:ext xmlns:c16="http://schemas.microsoft.com/office/drawing/2014/chart" uri="{C3380CC4-5D6E-409C-BE32-E72D297353CC}">
                <c16:uniqueId val="{00000005-C5DD-49BA-9438-44B73A4DED31}"/>
              </c:ext>
            </c:extLst>
          </c:dPt>
          <c:dPt>
            <c:idx val="15"/>
            <c:invertIfNegative val="0"/>
            <c:bubble3D val="0"/>
            <c:spPr>
              <a:solidFill>
                <a:schemeClr val="accent3"/>
              </a:solidFill>
            </c:spPr>
            <c:extLst>
              <c:ext xmlns:c16="http://schemas.microsoft.com/office/drawing/2014/chart" uri="{C3380CC4-5D6E-409C-BE32-E72D297353CC}">
                <c16:uniqueId val="{00000007-C5DD-49BA-9438-44B73A4DED31}"/>
              </c:ext>
            </c:extLst>
          </c:dPt>
          <c:dPt>
            <c:idx val="18"/>
            <c:invertIfNegative val="0"/>
            <c:bubble3D val="0"/>
            <c:spPr>
              <a:solidFill>
                <a:schemeClr val="accent3"/>
              </a:solidFill>
            </c:spPr>
            <c:extLst>
              <c:ext xmlns:c16="http://schemas.microsoft.com/office/drawing/2014/chart" uri="{C3380CC4-5D6E-409C-BE32-E72D297353CC}">
                <c16:uniqueId val="{00000009-C5DD-49BA-9438-44B73A4DED31}"/>
              </c:ext>
            </c:extLst>
          </c:dPt>
          <c:cat>
            <c:numRef>
              <c:f>Analyse_notes!$I$5:$I$25</c:f>
              <c:numCache>
                <c:formatCode>General</c:formatCode>
                <c:ptCount val="2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numCache>
            </c:numRef>
          </c:cat>
          <c:val>
            <c:numRef>
              <c:f>Analyse_notes!$K$5:$K$25</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A-C5DD-49BA-9438-44B73A4DED31}"/>
            </c:ext>
          </c:extLst>
        </c:ser>
        <c:dLbls>
          <c:showLegendKey val="0"/>
          <c:showVal val="0"/>
          <c:showCatName val="0"/>
          <c:showSerName val="0"/>
          <c:showPercent val="0"/>
          <c:showBubbleSize val="0"/>
        </c:dLbls>
        <c:gapWidth val="150"/>
        <c:axId val="52151808"/>
        <c:axId val="52153344"/>
      </c:barChart>
      <c:catAx>
        <c:axId val="52151808"/>
        <c:scaling>
          <c:orientation val="minMax"/>
        </c:scaling>
        <c:delete val="0"/>
        <c:axPos val="b"/>
        <c:numFmt formatCode="General" sourceLinked="1"/>
        <c:majorTickMark val="out"/>
        <c:minorTickMark val="none"/>
        <c:tickLblPos val="nextTo"/>
        <c:crossAx val="52153344"/>
        <c:crosses val="autoZero"/>
        <c:auto val="1"/>
        <c:lblAlgn val="ctr"/>
        <c:lblOffset val="100"/>
        <c:noMultiLvlLbl val="0"/>
      </c:catAx>
      <c:valAx>
        <c:axId val="52153344"/>
        <c:scaling>
          <c:orientation val="minMax"/>
        </c:scaling>
        <c:delete val="0"/>
        <c:axPos val="l"/>
        <c:majorGridlines/>
        <c:numFmt formatCode="General" sourceLinked="1"/>
        <c:majorTickMark val="out"/>
        <c:minorTickMark val="none"/>
        <c:tickLblPos val="nextTo"/>
        <c:crossAx val="52151808"/>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Analyses_indicateurs!$M$5</c:f>
              <c:strCache>
                <c:ptCount val="1"/>
                <c:pt idx="0">
                  <c:v>Rec Brachypode (%)</c:v>
                </c:pt>
              </c:strCache>
            </c:strRef>
          </c:tx>
          <c:spPr>
            <a:solidFill>
              <a:srgbClr val="FF0000"/>
            </a:solidFill>
            <a:ln w="38100">
              <a:solidFill>
                <a:srgbClr val="FF0000"/>
              </a:solidFill>
            </a:ln>
          </c:spPr>
          <c:val>
            <c:numRef>
              <c:f>Analyses_indicateurs!$M$6:$M$25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819D-420F-B67B-82DA99CAD621}"/>
            </c:ext>
          </c:extLst>
        </c:ser>
        <c:dLbls>
          <c:showLegendKey val="0"/>
          <c:showVal val="0"/>
          <c:showCatName val="0"/>
          <c:showSerName val="0"/>
          <c:showPercent val="0"/>
          <c:showBubbleSize val="0"/>
        </c:dLbls>
        <c:axId val="80111104"/>
        <c:axId val="80112640"/>
      </c:radarChart>
      <c:catAx>
        <c:axId val="80111104"/>
        <c:scaling>
          <c:orientation val="minMax"/>
        </c:scaling>
        <c:delete val="0"/>
        <c:axPos val="b"/>
        <c:majorGridlines/>
        <c:majorTickMark val="out"/>
        <c:minorTickMark val="none"/>
        <c:tickLblPos val="nextTo"/>
        <c:crossAx val="80112640"/>
        <c:crosses val="autoZero"/>
        <c:auto val="1"/>
        <c:lblAlgn val="ctr"/>
        <c:lblOffset val="100"/>
        <c:noMultiLvlLbl val="0"/>
      </c:catAx>
      <c:valAx>
        <c:axId val="80112640"/>
        <c:scaling>
          <c:orientation val="minMax"/>
          <c:max val="20"/>
          <c:min val="0"/>
        </c:scaling>
        <c:delete val="0"/>
        <c:axPos val="l"/>
        <c:majorGridlines/>
        <c:numFmt formatCode="General" sourceLinked="1"/>
        <c:majorTickMark val="cross"/>
        <c:minorTickMark val="none"/>
        <c:tickLblPos val="nextTo"/>
        <c:crossAx val="80111104"/>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Analyses_indicateurs!$L$5</c:f>
              <c:strCache>
                <c:ptCount val="1"/>
                <c:pt idx="0">
                  <c:v>Rec Molinie (%)</c:v>
                </c:pt>
              </c:strCache>
            </c:strRef>
          </c:tx>
          <c:spPr>
            <a:solidFill>
              <a:srgbClr val="FF0000"/>
            </a:solidFill>
            <a:ln w="38100">
              <a:solidFill>
                <a:srgbClr val="FF0000"/>
              </a:solidFill>
            </a:ln>
          </c:spPr>
          <c:val>
            <c:numRef>
              <c:f>Analyses_indicateurs!$L$6:$L$25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D3F5-49D3-A6A8-DCFBD77D7463}"/>
            </c:ext>
          </c:extLst>
        </c:ser>
        <c:dLbls>
          <c:showLegendKey val="0"/>
          <c:showVal val="0"/>
          <c:showCatName val="0"/>
          <c:showSerName val="0"/>
          <c:showPercent val="0"/>
          <c:showBubbleSize val="0"/>
        </c:dLbls>
        <c:axId val="80120448"/>
        <c:axId val="80134528"/>
      </c:radarChart>
      <c:catAx>
        <c:axId val="80120448"/>
        <c:scaling>
          <c:orientation val="minMax"/>
        </c:scaling>
        <c:delete val="0"/>
        <c:axPos val="b"/>
        <c:majorGridlines/>
        <c:majorTickMark val="out"/>
        <c:minorTickMark val="none"/>
        <c:tickLblPos val="nextTo"/>
        <c:crossAx val="80134528"/>
        <c:crosses val="autoZero"/>
        <c:auto val="1"/>
        <c:lblAlgn val="ctr"/>
        <c:lblOffset val="100"/>
        <c:noMultiLvlLbl val="0"/>
      </c:catAx>
      <c:valAx>
        <c:axId val="80134528"/>
        <c:scaling>
          <c:orientation val="minMax"/>
          <c:max val="20"/>
          <c:min val="0"/>
        </c:scaling>
        <c:delete val="0"/>
        <c:axPos val="l"/>
        <c:majorGridlines/>
        <c:numFmt formatCode="General" sourceLinked="1"/>
        <c:majorTickMark val="cross"/>
        <c:minorTickMark val="none"/>
        <c:tickLblPos val="nextTo"/>
        <c:crossAx val="80120448"/>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Analyses_indicateurs!$B$5</c:f>
              <c:strCache>
                <c:ptCount val="1"/>
                <c:pt idx="0">
                  <c:v>Surface lande (ha)</c:v>
                </c:pt>
              </c:strCache>
            </c:strRef>
          </c:tx>
          <c:spPr>
            <a:solidFill>
              <a:srgbClr val="FF0000"/>
            </a:solidFill>
            <a:ln w="38100">
              <a:solidFill>
                <a:srgbClr val="FF0000"/>
              </a:solidFill>
            </a:ln>
          </c:spPr>
          <c:val>
            <c:numRef>
              <c:f>Analyses_indicateurs!$B$6:$B$25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810F-47A5-918C-B5A726B11AE6}"/>
            </c:ext>
          </c:extLst>
        </c:ser>
        <c:dLbls>
          <c:showLegendKey val="0"/>
          <c:showVal val="0"/>
          <c:showCatName val="0"/>
          <c:showSerName val="0"/>
          <c:showPercent val="0"/>
          <c:showBubbleSize val="0"/>
        </c:dLbls>
        <c:axId val="80150528"/>
        <c:axId val="80152064"/>
      </c:radarChart>
      <c:catAx>
        <c:axId val="80150528"/>
        <c:scaling>
          <c:orientation val="minMax"/>
        </c:scaling>
        <c:delete val="0"/>
        <c:axPos val="b"/>
        <c:majorGridlines/>
        <c:majorTickMark val="out"/>
        <c:minorTickMark val="none"/>
        <c:tickLblPos val="nextTo"/>
        <c:crossAx val="80152064"/>
        <c:crosses val="autoZero"/>
        <c:auto val="1"/>
        <c:lblAlgn val="ctr"/>
        <c:lblOffset val="100"/>
        <c:noMultiLvlLbl val="0"/>
      </c:catAx>
      <c:valAx>
        <c:axId val="80152064"/>
        <c:scaling>
          <c:orientation val="minMax"/>
          <c:max val="10"/>
          <c:min val="-10"/>
        </c:scaling>
        <c:delete val="0"/>
        <c:axPos val="l"/>
        <c:majorGridlines/>
        <c:numFmt formatCode="General" sourceLinked="1"/>
        <c:majorTickMark val="cross"/>
        <c:minorTickMark val="none"/>
        <c:tickLblPos val="nextTo"/>
        <c:crossAx val="80150528"/>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%/surface totale des stations</a:t>
            </a:r>
          </a:p>
        </c:rich>
      </c:tx>
      <c:overlay val="0"/>
    </c:title>
    <c:autoTitleDeleted val="0"/>
    <c:plotArea>
      <c:layout/>
      <c:barChart>
        <c:barDir val="col"/>
        <c:grouping val="clustered"/>
        <c:varyColors val="0"/>
        <c:ser>
          <c:idx val="0"/>
          <c:order val="0"/>
          <c:tx>
            <c:strRef>
              <c:f>Analyse_notes!$L$4</c:f>
              <c:strCache>
                <c:ptCount val="1"/>
                <c:pt idx="0">
                  <c:v>%/surf-total</c:v>
                </c:pt>
              </c:strCache>
            </c:strRef>
          </c:tx>
          <c:invertIfNegative val="0"/>
          <c:dPt>
            <c:idx val="4"/>
            <c:invertIfNegative val="0"/>
            <c:bubble3D val="0"/>
            <c:spPr>
              <a:solidFill>
                <a:srgbClr val="FF0000"/>
              </a:solidFill>
            </c:spPr>
            <c:extLst>
              <c:ext xmlns:c16="http://schemas.microsoft.com/office/drawing/2014/chart" uri="{C3380CC4-5D6E-409C-BE32-E72D297353CC}">
                <c16:uniqueId val="{00000001-2A87-4948-A9E2-999391D8EA65}"/>
              </c:ext>
            </c:extLst>
          </c:dPt>
          <c:dPt>
            <c:idx val="10"/>
            <c:invertIfNegative val="0"/>
            <c:bubble3D val="0"/>
            <c:spPr>
              <a:solidFill>
                <a:srgbClr val="FFFF00"/>
              </a:solidFill>
            </c:spPr>
            <c:extLst>
              <c:ext xmlns:c16="http://schemas.microsoft.com/office/drawing/2014/chart" uri="{C3380CC4-5D6E-409C-BE32-E72D297353CC}">
                <c16:uniqueId val="{00000003-2A87-4948-A9E2-999391D8EA65}"/>
              </c:ext>
            </c:extLst>
          </c:dPt>
          <c:dPt>
            <c:idx val="12"/>
            <c:invertIfNegative val="0"/>
            <c:bubble3D val="0"/>
            <c:spPr>
              <a:solidFill>
                <a:srgbClr val="FFFF00"/>
              </a:solidFill>
            </c:spPr>
            <c:extLst>
              <c:ext xmlns:c16="http://schemas.microsoft.com/office/drawing/2014/chart" uri="{C3380CC4-5D6E-409C-BE32-E72D297353CC}">
                <c16:uniqueId val="{00000005-2A87-4948-A9E2-999391D8EA65}"/>
              </c:ext>
            </c:extLst>
          </c:dPt>
          <c:dPt>
            <c:idx val="15"/>
            <c:invertIfNegative val="0"/>
            <c:bubble3D val="0"/>
            <c:spPr>
              <a:solidFill>
                <a:schemeClr val="accent3"/>
              </a:solidFill>
            </c:spPr>
            <c:extLst>
              <c:ext xmlns:c16="http://schemas.microsoft.com/office/drawing/2014/chart" uri="{C3380CC4-5D6E-409C-BE32-E72D297353CC}">
                <c16:uniqueId val="{00000007-2A87-4948-A9E2-999391D8EA65}"/>
              </c:ext>
            </c:extLst>
          </c:dPt>
          <c:dPt>
            <c:idx val="18"/>
            <c:invertIfNegative val="0"/>
            <c:bubble3D val="0"/>
            <c:spPr>
              <a:solidFill>
                <a:schemeClr val="accent3"/>
              </a:solidFill>
            </c:spPr>
            <c:extLst>
              <c:ext xmlns:c16="http://schemas.microsoft.com/office/drawing/2014/chart" uri="{C3380CC4-5D6E-409C-BE32-E72D297353CC}">
                <c16:uniqueId val="{00000009-2A87-4948-A9E2-999391D8EA65}"/>
              </c:ext>
            </c:extLst>
          </c:dPt>
          <c:cat>
            <c:numRef>
              <c:f>Analyse_notes!$I$5:$I$25</c:f>
              <c:numCache>
                <c:formatCode>General</c:formatCode>
                <c:ptCount val="2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numCache>
            </c:numRef>
          </c:cat>
          <c:val>
            <c:numRef>
              <c:f>Analyse_notes!$L$5:$L$25</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A-2A87-4948-A9E2-999391D8EA65}"/>
            </c:ext>
          </c:extLst>
        </c:ser>
        <c:dLbls>
          <c:showLegendKey val="0"/>
          <c:showVal val="0"/>
          <c:showCatName val="0"/>
          <c:showSerName val="0"/>
          <c:showPercent val="0"/>
          <c:showBubbleSize val="0"/>
        </c:dLbls>
        <c:gapWidth val="150"/>
        <c:axId val="57299712"/>
        <c:axId val="57301248"/>
      </c:barChart>
      <c:catAx>
        <c:axId val="57299712"/>
        <c:scaling>
          <c:orientation val="minMax"/>
        </c:scaling>
        <c:delete val="0"/>
        <c:axPos val="b"/>
        <c:numFmt formatCode="General" sourceLinked="1"/>
        <c:majorTickMark val="out"/>
        <c:minorTickMark val="none"/>
        <c:tickLblPos val="nextTo"/>
        <c:crossAx val="57301248"/>
        <c:crosses val="autoZero"/>
        <c:auto val="1"/>
        <c:lblAlgn val="ctr"/>
        <c:lblOffset val="100"/>
        <c:noMultiLvlLbl val="0"/>
      </c:catAx>
      <c:valAx>
        <c:axId val="57301248"/>
        <c:scaling>
          <c:orientation val="minMax"/>
        </c:scaling>
        <c:delete val="0"/>
        <c:axPos val="l"/>
        <c:majorGridlines/>
        <c:numFmt formatCode="General" sourceLinked="1"/>
        <c:majorTickMark val="out"/>
        <c:minorTickMark val="none"/>
        <c:tickLblPos val="nextTo"/>
        <c:crossAx val="57299712"/>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dPt>
            <c:idx val="0"/>
            <c:bubble3D val="0"/>
            <c:spPr>
              <a:solidFill>
                <a:schemeClr val="accent3"/>
              </a:solidFill>
            </c:spPr>
            <c:extLst>
              <c:ext xmlns:c16="http://schemas.microsoft.com/office/drawing/2014/chart" uri="{C3380CC4-5D6E-409C-BE32-E72D297353CC}">
                <c16:uniqueId val="{00000001-BC7B-475F-A731-DA72C1C3B36E}"/>
              </c:ext>
            </c:extLst>
          </c:dPt>
          <c:dPt>
            <c:idx val="1"/>
            <c:bubble3D val="0"/>
            <c:spPr>
              <a:solidFill>
                <a:srgbClr val="FFFF00"/>
              </a:solidFill>
            </c:spPr>
            <c:extLst>
              <c:ext xmlns:c16="http://schemas.microsoft.com/office/drawing/2014/chart" uri="{C3380CC4-5D6E-409C-BE32-E72D297353CC}">
                <c16:uniqueId val="{00000003-BC7B-475F-A731-DA72C1C3B36E}"/>
              </c:ext>
            </c:extLst>
          </c:dPt>
          <c:dPt>
            <c:idx val="2"/>
            <c:bubble3D val="0"/>
            <c:spPr>
              <a:solidFill>
                <a:srgbClr val="FF0000"/>
              </a:solidFill>
            </c:spPr>
            <c:extLst>
              <c:ext xmlns:c16="http://schemas.microsoft.com/office/drawing/2014/chart" uri="{C3380CC4-5D6E-409C-BE32-E72D297353CC}">
                <c16:uniqueId val="{00000005-BC7B-475F-A731-DA72C1C3B36E}"/>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Analyse_notes!$O$5:$O$7</c:f>
              <c:strCache>
                <c:ptCount val="3"/>
                <c:pt idx="0">
                  <c:v>Favorable</c:v>
                </c:pt>
                <c:pt idx="1">
                  <c:v>Altéré</c:v>
                </c:pt>
                <c:pt idx="2">
                  <c:v>Dégradé</c:v>
                </c:pt>
              </c:strCache>
            </c:strRef>
          </c:cat>
          <c:val>
            <c:numRef>
              <c:f>Analyse_notes!$P$5:$P$7</c:f>
              <c:numCache>
                <c:formatCode>General</c:formatCode>
                <c:ptCount val="3"/>
                <c:pt idx="0">
                  <c:v>0</c:v>
                </c:pt>
                <c:pt idx="1">
                  <c:v>0</c:v>
                </c:pt>
                <c:pt idx="2">
                  <c:v>0</c:v>
                </c:pt>
              </c:numCache>
            </c:numRef>
          </c:val>
          <c:extLst>
            <c:ext xmlns:c16="http://schemas.microsoft.com/office/drawing/2014/chart" uri="{C3380CC4-5D6E-409C-BE32-E72D297353CC}">
              <c16:uniqueId val="{00000006-BC7B-475F-A731-DA72C1C3B36E}"/>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dPt>
            <c:idx val="0"/>
            <c:bubble3D val="0"/>
            <c:spPr>
              <a:solidFill>
                <a:schemeClr val="accent3"/>
              </a:solidFill>
            </c:spPr>
            <c:extLst>
              <c:ext xmlns:c16="http://schemas.microsoft.com/office/drawing/2014/chart" uri="{C3380CC4-5D6E-409C-BE32-E72D297353CC}">
                <c16:uniqueId val="{00000001-E77A-42BC-A8A1-C9694BF69BBF}"/>
              </c:ext>
            </c:extLst>
          </c:dPt>
          <c:dPt>
            <c:idx val="1"/>
            <c:bubble3D val="0"/>
            <c:spPr>
              <a:solidFill>
                <a:srgbClr val="FFFF00"/>
              </a:solidFill>
            </c:spPr>
            <c:extLst>
              <c:ext xmlns:c16="http://schemas.microsoft.com/office/drawing/2014/chart" uri="{C3380CC4-5D6E-409C-BE32-E72D297353CC}">
                <c16:uniqueId val="{00000003-E77A-42BC-A8A1-C9694BF69BBF}"/>
              </c:ext>
            </c:extLst>
          </c:dPt>
          <c:dPt>
            <c:idx val="2"/>
            <c:bubble3D val="0"/>
            <c:spPr>
              <a:solidFill>
                <a:srgbClr val="FF0000"/>
              </a:solidFill>
            </c:spPr>
            <c:extLst>
              <c:ext xmlns:c16="http://schemas.microsoft.com/office/drawing/2014/chart" uri="{C3380CC4-5D6E-409C-BE32-E72D297353CC}">
                <c16:uniqueId val="{00000005-E77A-42BC-A8A1-C9694BF69BBF}"/>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Analyse_notes!$O$5:$O$7</c:f>
              <c:strCache>
                <c:ptCount val="3"/>
                <c:pt idx="0">
                  <c:v>Favorable</c:v>
                </c:pt>
                <c:pt idx="1">
                  <c:v>Altéré</c:v>
                </c:pt>
                <c:pt idx="2">
                  <c:v>Dégradé</c:v>
                </c:pt>
              </c:strCache>
            </c:strRef>
          </c:cat>
          <c:val>
            <c:numRef>
              <c:f>Analyse_notes!$Q$5:$Q$7</c:f>
              <c:numCache>
                <c:formatCode>General</c:formatCode>
                <c:ptCount val="3"/>
                <c:pt idx="0">
                  <c:v>0</c:v>
                </c:pt>
                <c:pt idx="1">
                  <c:v>0</c:v>
                </c:pt>
                <c:pt idx="2">
                  <c:v>0</c:v>
                </c:pt>
              </c:numCache>
            </c:numRef>
          </c:val>
          <c:extLst>
            <c:ext xmlns:c16="http://schemas.microsoft.com/office/drawing/2014/chart" uri="{C3380CC4-5D6E-409C-BE32-E72D297353CC}">
              <c16:uniqueId val="{00000006-E77A-42BC-A8A1-C9694BF69BBF}"/>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Analyses_indicateurs!$I$5</c:f>
              <c:strCache>
                <c:ptCount val="1"/>
                <c:pt idx="0">
                  <c:v>Nombre sp caractéristique</c:v>
                </c:pt>
              </c:strCache>
            </c:strRef>
          </c:tx>
          <c:spPr>
            <a:solidFill>
              <a:srgbClr val="FF0000"/>
            </a:solidFill>
            <a:ln w="38100">
              <a:solidFill>
                <a:srgbClr val="FF0000"/>
              </a:solidFill>
            </a:ln>
          </c:spPr>
          <c:val>
            <c:numRef>
              <c:f>Analyses_indicateurs!$I$6:$I$25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2D6F-474A-B8BB-EFA62150F4EE}"/>
            </c:ext>
          </c:extLst>
        </c:ser>
        <c:dLbls>
          <c:showLegendKey val="0"/>
          <c:showVal val="0"/>
          <c:showCatName val="0"/>
          <c:showSerName val="0"/>
          <c:showPercent val="0"/>
          <c:showBubbleSize val="0"/>
        </c:dLbls>
        <c:axId val="59566720"/>
        <c:axId val="59568512"/>
      </c:radarChart>
      <c:catAx>
        <c:axId val="59566720"/>
        <c:scaling>
          <c:orientation val="minMax"/>
        </c:scaling>
        <c:delete val="0"/>
        <c:axPos val="b"/>
        <c:majorGridlines/>
        <c:majorTickMark val="out"/>
        <c:minorTickMark val="none"/>
        <c:tickLblPos val="nextTo"/>
        <c:crossAx val="59568512"/>
        <c:crosses val="autoZero"/>
        <c:auto val="1"/>
        <c:lblAlgn val="ctr"/>
        <c:lblOffset val="100"/>
        <c:noMultiLvlLbl val="0"/>
      </c:catAx>
      <c:valAx>
        <c:axId val="59568512"/>
        <c:scaling>
          <c:orientation val="minMax"/>
          <c:max val="10"/>
          <c:min val="0"/>
        </c:scaling>
        <c:delete val="0"/>
        <c:axPos val="l"/>
        <c:majorGridlines/>
        <c:numFmt formatCode="General" sourceLinked="1"/>
        <c:majorTickMark val="cross"/>
        <c:minorTickMark val="none"/>
        <c:tickLblPos val="nextTo"/>
        <c:crossAx val="59566720"/>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Analyses_indicateurs!$A$30</c:f>
              <c:strCache>
                <c:ptCount val="1"/>
                <c:pt idx="0">
                  <c:v>Proportion de station impactée</c:v>
                </c:pt>
              </c:strCache>
            </c:strRef>
          </c:tx>
          <c:invertIfNegative val="0"/>
          <c:cat>
            <c:strRef>
              <c:f>Analyses_indicateurs!$B$5:$Q$5</c:f>
              <c:strCache>
                <c:ptCount val="16"/>
                <c:pt idx="0">
                  <c:v>Surface lande (ha)</c:v>
                </c:pt>
                <c:pt idx="1">
                  <c:v>Rec. sol nu (%)</c:v>
                </c:pt>
                <c:pt idx="2">
                  <c:v>Rec lande pionnière (%)</c:v>
                </c:pt>
                <c:pt idx="3">
                  <c:v>Rec lande mature (%)</c:v>
                </c:pt>
                <c:pt idx="4">
                  <c:v>Rec lande degenerat. (%)</c:v>
                </c:pt>
                <c:pt idx="5">
                  <c:v>Rec phan. &lt; à 4m(%)</c:v>
                </c:pt>
                <c:pt idx="6">
                  <c:v>Rec phan. &gt; à 4m(%)</c:v>
                </c:pt>
                <c:pt idx="7">
                  <c:v>Nombre sp caractéristique</c:v>
                </c:pt>
                <c:pt idx="8">
                  <c:v>Rec sp caractéristique (%)</c:v>
                </c:pt>
                <c:pt idx="9">
                  <c:v>Rec EEE (%)</c:v>
                </c:pt>
                <c:pt idx="10">
                  <c:v>Rec Molinie (%)</c:v>
                </c:pt>
                <c:pt idx="11">
                  <c:v>Rec Brachypode (%)</c:v>
                </c:pt>
                <c:pt idx="12">
                  <c:v>Rec Fougère aigle (%)</c:v>
                </c:pt>
                <c:pt idx="13">
                  <c:v>Rec Genet à balais (%)</c:v>
                </c:pt>
                <c:pt idx="14">
                  <c:v>Evol surf.</c:v>
                </c:pt>
                <c:pt idx="15">
                  <c:v>Atteintes</c:v>
                </c:pt>
              </c:strCache>
            </c:strRef>
          </c:cat>
          <c:val>
            <c:numRef>
              <c:f>Analyses_indicateurs!$B$30:$Q$30</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4245-4D31-B94A-E089A1CDFA78}"/>
            </c:ext>
          </c:extLst>
        </c:ser>
        <c:dLbls>
          <c:showLegendKey val="0"/>
          <c:showVal val="0"/>
          <c:showCatName val="0"/>
          <c:showSerName val="0"/>
          <c:showPercent val="0"/>
          <c:showBubbleSize val="0"/>
        </c:dLbls>
        <c:gapWidth val="150"/>
        <c:overlap val="100"/>
        <c:axId val="51531776"/>
        <c:axId val="51533312"/>
      </c:barChart>
      <c:catAx>
        <c:axId val="51531776"/>
        <c:scaling>
          <c:orientation val="minMax"/>
        </c:scaling>
        <c:delete val="0"/>
        <c:axPos val="b"/>
        <c:numFmt formatCode="General" sourceLinked="0"/>
        <c:majorTickMark val="out"/>
        <c:minorTickMark val="none"/>
        <c:tickLblPos val="nextTo"/>
        <c:crossAx val="51533312"/>
        <c:crosses val="autoZero"/>
        <c:auto val="1"/>
        <c:lblAlgn val="ctr"/>
        <c:lblOffset val="100"/>
        <c:noMultiLvlLbl val="0"/>
      </c:catAx>
      <c:valAx>
        <c:axId val="51533312"/>
        <c:scaling>
          <c:orientation val="minMax"/>
        </c:scaling>
        <c:delete val="0"/>
        <c:axPos val="l"/>
        <c:majorGridlines/>
        <c:numFmt formatCode="General" sourceLinked="1"/>
        <c:majorTickMark val="out"/>
        <c:minorTickMark val="none"/>
        <c:tickLblPos val="nextTo"/>
        <c:crossAx val="5153177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Analyses_indicateurs!$G$5</c:f>
              <c:strCache>
                <c:ptCount val="1"/>
                <c:pt idx="0">
                  <c:v>Rec phan. &lt; à 4m(%)</c:v>
                </c:pt>
              </c:strCache>
            </c:strRef>
          </c:tx>
          <c:spPr>
            <a:solidFill>
              <a:srgbClr val="FF0000"/>
            </a:solidFill>
            <a:ln w="38100">
              <a:solidFill>
                <a:srgbClr val="FF0000"/>
              </a:solidFill>
            </a:ln>
          </c:spPr>
          <c:val>
            <c:numRef>
              <c:f>Analyses_indicateurs!$G$6:$G$25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1296-4ECA-BF4E-B0022FCD07E1}"/>
            </c:ext>
          </c:extLst>
        </c:ser>
        <c:dLbls>
          <c:showLegendKey val="0"/>
          <c:showVal val="0"/>
          <c:showCatName val="0"/>
          <c:showSerName val="0"/>
          <c:showPercent val="0"/>
          <c:showBubbleSize val="0"/>
        </c:dLbls>
        <c:axId val="51539328"/>
        <c:axId val="51569792"/>
      </c:radarChart>
      <c:catAx>
        <c:axId val="51539328"/>
        <c:scaling>
          <c:orientation val="minMax"/>
        </c:scaling>
        <c:delete val="0"/>
        <c:axPos val="b"/>
        <c:majorGridlines/>
        <c:majorTickMark val="out"/>
        <c:minorTickMark val="none"/>
        <c:tickLblPos val="nextTo"/>
        <c:crossAx val="51569792"/>
        <c:crosses val="autoZero"/>
        <c:auto val="1"/>
        <c:lblAlgn val="ctr"/>
        <c:lblOffset val="100"/>
        <c:noMultiLvlLbl val="0"/>
      </c:catAx>
      <c:valAx>
        <c:axId val="51569792"/>
        <c:scaling>
          <c:orientation val="minMax"/>
          <c:max val="20"/>
          <c:min val="0"/>
        </c:scaling>
        <c:delete val="0"/>
        <c:axPos val="l"/>
        <c:majorGridlines/>
        <c:numFmt formatCode="General" sourceLinked="1"/>
        <c:majorTickMark val="cross"/>
        <c:minorTickMark val="none"/>
        <c:tickLblPos val="nextTo"/>
        <c:crossAx val="51539328"/>
        <c:crosses val="autoZero"/>
        <c:crossBetween val="between"/>
        <c:majorUnit val="10"/>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Analyses_indicateurs!$H$5</c:f>
              <c:strCache>
                <c:ptCount val="1"/>
                <c:pt idx="0">
                  <c:v>Rec phan. &gt; à 4m(%)</c:v>
                </c:pt>
              </c:strCache>
            </c:strRef>
          </c:tx>
          <c:spPr>
            <a:solidFill>
              <a:srgbClr val="FF0000"/>
            </a:solidFill>
            <a:ln w="38100">
              <a:solidFill>
                <a:srgbClr val="FF0000"/>
              </a:solidFill>
            </a:ln>
          </c:spPr>
          <c:val>
            <c:numRef>
              <c:f>Analyses_indicateurs!$H$6:$H$25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2F6E-43A1-BEBB-09E3A57822A8}"/>
            </c:ext>
          </c:extLst>
        </c:ser>
        <c:dLbls>
          <c:showLegendKey val="0"/>
          <c:showVal val="0"/>
          <c:showCatName val="0"/>
          <c:showSerName val="0"/>
          <c:showPercent val="0"/>
          <c:showBubbleSize val="0"/>
        </c:dLbls>
        <c:axId val="51663232"/>
        <c:axId val="51664768"/>
      </c:radarChart>
      <c:catAx>
        <c:axId val="51663232"/>
        <c:scaling>
          <c:orientation val="minMax"/>
        </c:scaling>
        <c:delete val="0"/>
        <c:axPos val="b"/>
        <c:majorGridlines/>
        <c:majorTickMark val="out"/>
        <c:minorTickMark val="none"/>
        <c:tickLblPos val="nextTo"/>
        <c:crossAx val="51664768"/>
        <c:crosses val="autoZero"/>
        <c:auto val="1"/>
        <c:lblAlgn val="ctr"/>
        <c:lblOffset val="100"/>
        <c:noMultiLvlLbl val="0"/>
      </c:catAx>
      <c:valAx>
        <c:axId val="51664768"/>
        <c:scaling>
          <c:orientation val="minMax"/>
          <c:max val="20"/>
          <c:min val="0"/>
        </c:scaling>
        <c:delete val="0"/>
        <c:axPos val="l"/>
        <c:majorGridlines/>
        <c:numFmt formatCode="General" sourceLinked="1"/>
        <c:majorTickMark val="cross"/>
        <c:minorTickMark val="none"/>
        <c:tickLblPos val="nextTo"/>
        <c:crossAx val="51663232"/>
        <c:crosses val="autoZero"/>
        <c:crossBetween val="between"/>
        <c:majorUnit val="10"/>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chart" Target="../charts/chart18.xml"/><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17" Type="http://schemas.openxmlformats.org/officeDocument/2006/relationships/chart" Target="../charts/chart22.xml"/><Relationship Id="rId2" Type="http://schemas.openxmlformats.org/officeDocument/2006/relationships/chart" Target="../charts/chart7.xml"/><Relationship Id="rId16" Type="http://schemas.openxmlformats.org/officeDocument/2006/relationships/chart" Target="../charts/chart21.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5" Type="http://schemas.openxmlformats.org/officeDocument/2006/relationships/chart" Target="../charts/chart2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0</xdr:col>
      <xdr:colOff>757236</xdr:colOff>
      <xdr:row>26</xdr:row>
      <xdr:rowOff>23811</xdr:rowOff>
    </xdr:from>
    <xdr:to>
      <xdr:col>6</xdr:col>
      <xdr:colOff>704849</xdr:colOff>
      <xdr:row>44</xdr:row>
      <xdr:rowOff>28574</xdr:rowOff>
    </xdr:to>
    <xdr:graphicFrame macro="">
      <xdr:nvGraphicFramePr>
        <xdr:cNvPr id="3" name="Graphique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104775</xdr:colOff>
      <xdr:row>26</xdr:row>
      <xdr:rowOff>19050</xdr:rowOff>
    </xdr:from>
    <xdr:to>
      <xdr:col>13</xdr:col>
      <xdr:colOff>566738</xdr:colOff>
      <xdr:row>44</xdr:row>
      <xdr:rowOff>23813</xdr:rowOff>
    </xdr:to>
    <xdr:graphicFrame macro="">
      <xdr:nvGraphicFramePr>
        <xdr:cNvPr id="5" name="Graphique 4">
          <a:extLst>
            <a:ext uri="{FF2B5EF4-FFF2-40B4-BE49-F238E27FC236}">
              <a16:creationId xmlns:a16="http://schemas.microsoft.com/office/drawing/2014/main" id="{00000000-0008-0000-1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26</xdr:row>
      <xdr:rowOff>0</xdr:rowOff>
    </xdr:from>
    <xdr:to>
      <xdr:col>20</xdr:col>
      <xdr:colOff>461963</xdr:colOff>
      <xdr:row>44</xdr:row>
      <xdr:rowOff>4763</xdr:rowOff>
    </xdr:to>
    <xdr:graphicFrame macro="">
      <xdr:nvGraphicFramePr>
        <xdr:cNvPr id="6" name="Graphique 5">
          <a:extLst>
            <a:ext uri="{FF2B5EF4-FFF2-40B4-BE49-F238E27FC236}">
              <a16:creationId xmlns:a16="http://schemas.microsoft.com/office/drawing/2014/main" id="{00000000-0008-0000-1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747712</xdr:colOff>
      <xdr:row>8</xdr:row>
      <xdr:rowOff>138112</xdr:rowOff>
    </xdr:from>
    <xdr:to>
      <xdr:col>18</xdr:col>
      <xdr:colOff>747712</xdr:colOff>
      <xdr:row>23</xdr:row>
      <xdr:rowOff>23812</xdr:rowOff>
    </xdr:to>
    <xdr:graphicFrame macro="">
      <xdr:nvGraphicFramePr>
        <xdr:cNvPr id="7" name="Graphique 6">
          <a:extLst>
            <a:ext uri="{FF2B5EF4-FFF2-40B4-BE49-F238E27FC236}">
              <a16:creationId xmlns:a16="http://schemas.microsoft.com/office/drawing/2014/main" id="{00000000-0008-0000-1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33337</xdr:colOff>
      <xdr:row>8</xdr:row>
      <xdr:rowOff>138112</xdr:rowOff>
    </xdr:from>
    <xdr:to>
      <xdr:col>25</xdr:col>
      <xdr:colOff>33337</xdr:colOff>
      <xdr:row>23</xdr:row>
      <xdr:rowOff>23812</xdr:rowOff>
    </xdr:to>
    <xdr:graphicFrame macro="">
      <xdr:nvGraphicFramePr>
        <xdr:cNvPr id="8" name="Graphique 7" title="Synthèse de l'état de conservation par surface">
          <a:extLst>
            <a:ext uri="{FF2B5EF4-FFF2-40B4-BE49-F238E27FC236}">
              <a16:creationId xmlns:a16="http://schemas.microsoft.com/office/drawing/2014/main" id="{00000000-0008-0000-14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341539</xdr:colOff>
      <xdr:row>14</xdr:row>
      <xdr:rowOff>172811</xdr:rowOff>
    </xdr:from>
    <xdr:to>
      <xdr:col>21</xdr:col>
      <xdr:colOff>585107</xdr:colOff>
      <xdr:row>29</xdr:row>
      <xdr:rowOff>149679</xdr:rowOff>
    </xdr:to>
    <xdr:graphicFrame macro="">
      <xdr:nvGraphicFramePr>
        <xdr:cNvPr id="20" name="Graphique 19">
          <a:extLst>
            <a:ext uri="{FF2B5EF4-FFF2-40B4-BE49-F238E27FC236}">
              <a16:creationId xmlns:a16="http://schemas.microsoft.com/office/drawing/2014/main" id="{00000000-0008-0000-1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78442</xdr:colOff>
      <xdr:row>61</xdr:row>
      <xdr:rowOff>45942</xdr:rowOff>
    </xdr:from>
    <xdr:to>
      <xdr:col>25</xdr:col>
      <xdr:colOff>717176</xdr:colOff>
      <xdr:row>90</xdr:row>
      <xdr:rowOff>22411</xdr:rowOff>
    </xdr:to>
    <xdr:graphicFrame macro="">
      <xdr:nvGraphicFramePr>
        <xdr:cNvPr id="21" name="Graphique 20">
          <a:extLst>
            <a:ext uri="{FF2B5EF4-FFF2-40B4-BE49-F238E27FC236}">
              <a16:creationId xmlns:a16="http://schemas.microsoft.com/office/drawing/2014/main" id="{00000000-0008-0000-1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340178</xdr:colOff>
      <xdr:row>2</xdr:row>
      <xdr:rowOff>40821</xdr:rowOff>
    </xdr:from>
    <xdr:to>
      <xdr:col>21</xdr:col>
      <xdr:colOff>583746</xdr:colOff>
      <xdr:row>14</xdr:row>
      <xdr:rowOff>140154</xdr:rowOff>
    </xdr:to>
    <xdr:graphicFrame macro="">
      <xdr:nvGraphicFramePr>
        <xdr:cNvPr id="22" name="Graphique 21">
          <a:extLst>
            <a:ext uri="{FF2B5EF4-FFF2-40B4-BE49-F238E27FC236}">
              <a16:creationId xmlns:a16="http://schemas.microsoft.com/office/drawing/2014/main" id="{00000000-0008-0000-15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653143</xdr:colOff>
      <xdr:row>2</xdr:row>
      <xdr:rowOff>27214</xdr:rowOff>
    </xdr:from>
    <xdr:to>
      <xdr:col>26</xdr:col>
      <xdr:colOff>134711</xdr:colOff>
      <xdr:row>14</xdr:row>
      <xdr:rowOff>126546</xdr:rowOff>
    </xdr:to>
    <xdr:graphicFrame macro="">
      <xdr:nvGraphicFramePr>
        <xdr:cNvPr id="23" name="Graphique 22">
          <a:extLst>
            <a:ext uri="{FF2B5EF4-FFF2-40B4-BE49-F238E27FC236}">
              <a16:creationId xmlns:a16="http://schemas.microsoft.com/office/drawing/2014/main" id="{00000000-0008-0000-1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653143</xdr:colOff>
      <xdr:row>14</xdr:row>
      <xdr:rowOff>163286</xdr:rowOff>
    </xdr:from>
    <xdr:to>
      <xdr:col>26</xdr:col>
      <xdr:colOff>134711</xdr:colOff>
      <xdr:row>29</xdr:row>
      <xdr:rowOff>136071</xdr:rowOff>
    </xdr:to>
    <xdr:graphicFrame macro="">
      <xdr:nvGraphicFramePr>
        <xdr:cNvPr id="24" name="Graphique 23">
          <a:extLst>
            <a:ext uri="{FF2B5EF4-FFF2-40B4-BE49-F238E27FC236}">
              <a16:creationId xmlns:a16="http://schemas.microsoft.com/office/drawing/2014/main" id="{00000000-0008-0000-1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285750</xdr:colOff>
      <xdr:row>30</xdr:row>
      <xdr:rowOff>163286</xdr:rowOff>
    </xdr:from>
    <xdr:to>
      <xdr:col>21</xdr:col>
      <xdr:colOff>529318</xdr:colOff>
      <xdr:row>45</xdr:row>
      <xdr:rowOff>58511</xdr:rowOff>
    </xdr:to>
    <xdr:graphicFrame macro="">
      <xdr:nvGraphicFramePr>
        <xdr:cNvPr id="25" name="Graphique 24">
          <a:extLst>
            <a:ext uri="{FF2B5EF4-FFF2-40B4-BE49-F238E27FC236}">
              <a16:creationId xmlns:a16="http://schemas.microsoft.com/office/drawing/2014/main" id="{00000000-0008-0000-15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21</xdr:col>
      <xdr:colOff>598713</xdr:colOff>
      <xdr:row>45</xdr:row>
      <xdr:rowOff>108857</xdr:rowOff>
    </xdr:from>
    <xdr:to>
      <xdr:col>26</xdr:col>
      <xdr:colOff>80281</xdr:colOff>
      <xdr:row>60</xdr:row>
      <xdr:rowOff>4082</xdr:rowOff>
    </xdr:to>
    <xdr:graphicFrame macro="">
      <xdr:nvGraphicFramePr>
        <xdr:cNvPr id="26" name="Graphique 25">
          <a:extLst>
            <a:ext uri="{FF2B5EF4-FFF2-40B4-BE49-F238E27FC236}">
              <a16:creationId xmlns:a16="http://schemas.microsoft.com/office/drawing/2014/main" id="{00000000-0008-0000-1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299357</xdr:colOff>
      <xdr:row>30</xdr:row>
      <xdr:rowOff>149679</xdr:rowOff>
    </xdr:from>
    <xdr:to>
      <xdr:col>8</xdr:col>
      <xdr:colOff>542925</xdr:colOff>
      <xdr:row>45</xdr:row>
      <xdr:rowOff>44904</xdr:rowOff>
    </xdr:to>
    <xdr:graphicFrame macro="">
      <xdr:nvGraphicFramePr>
        <xdr:cNvPr id="27" name="Graphique 26">
          <a:extLst>
            <a:ext uri="{FF2B5EF4-FFF2-40B4-BE49-F238E27FC236}">
              <a16:creationId xmlns:a16="http://schemas.microsoft.com/office/drawing/2014/main" id="{00000000-0008-0000-15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557893</xdr:colOff>
      <xdr:row>30</xdr:row>
      <xdr:rowOff>149679</xdr:rowOff>
    </xdr:from>
    <xdr:to>
      <xdr:col>13</xdr:col>
      <xdr:colOff>39461</xdr:colOff>
      <xdr:row>45</xdr:row>
      <xdr:rowOff>44904</xdr:rowOff>
    </xdr:to>
    <xdr:graphicFrame macro="">
      <xdr:nvGraphicFramePr>
        <xdr:cNvPr id="28" name="Graphique 27">
          <a:extLst>
            <a:ext uri="{FF2B5EF4-FFF2-40B4-BE49-F238E27FC236}">
              <a16:creationId xmlns:a16="http://schemas.microsoft.com/office/drawing/2014/main" id="{00000000-0008-0000-15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68036</xdr:colOff>
      <xdr:row>30</xdr:row>
      <xdr:rowOff>149678</xdr:rowOff>
    </xdr:from>
    <xdr:to>
      <xdr:col>17</xdr:col>
      <xdr:colOff>311604</xdr:colOff>
      <xdr:row>45</xdr:row>
      <xdr:rowOff>44903</xdr:rowOff>
    </xdr:to>
    <xdr:graphicFrame macro="">
      <xdr:nvGraphicFramePr>
        <xdr:cNvPr id="29" name="Graphique 28">
          <a:extLst>
            <a:ext uri="{FF2B5EF4-FFF2-40B4-BE49-F238E27FC236}">
              <a16:creationId xmlns:a16="http://schemas.microsoft.com/office/drawing/2014/main" id="{00000000-0008-0000-15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21</xdr:col>
      <xdr:colOff>598715</xdr:colOff>
      <xdr:row>30</xdr:row>
      <xdr:rowOff>163286</xdr:rowOff>
    </xdr:from>
    <xdr:to>
      <xdr:col>26</xdr:col>
      <xdr:colOff>80283</xdr:colOff>
      <xdr:row>45</xdr:row>
      <xdr:rowOff>58511</xdr:rowOff>
    </xdr:to>
    <xdr:graphicFrame macro="">
      <xdr:nvGraphicFramePr>
        <xdr:cNvPr id="30" name="Graphique 29">
          <a:extLst>
            <a:ext uri="{FF2B5EF4-FFF2-40B4-BE49-F238E27FC236}">
              <a16:creationId xmlns:a16="http://schemas.microsoft.com/office/drawing/2014/main" id="{00000000-0008-0000-15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312965</xdr:colOff>
      <xdr:row>45</xdr:row>
      <xdr:rowOff>95250</xdr:rowOff>
    </xdr:from>
    <xdr:to>
      <xdr:col>21</xdr:col>
      <xdr:colOff>556533</xdr:colOff>
      <xdr:row>59</xdr:row>
      <xdr:rowOff>180975</xdr:rowOff>
    </xdr:to>
    <xdr:graphicFrame macro="">
      <xdr:nvGraphicFramePr>
        <xdr:cNvPr id="31" name="Graphique 30">
          <a:extLst>
            <a:ext uri="{FF2B5EF4-FFF2-40B4-BE49-F238E27FC236}">
              <a16:creationId xmlns:a16="http://schemas.microsoft.com/office/drawing/2014/main" id="{00000000-0008-0000-15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13</xdr:col>
      <xdr:colOff>40822</xdr:colOff>
      <xdr:row>45</xdr:row>
      <xdr:rowOff>108857</xdr:rowOff>
    </xdr:from>
    <xdr:to>
      <xdr:col>17</xdr:col>
      <xdr:colOff>284390</xdr:colOff>
      <xdr:row>60</xdr:row>
      <xdr:rowOff>4082</xdr:rowOff>
    </xdr:to>
    <xdr:graphicFrame macro="">
      <xdr:nvGraphicFramePr>
        <xdr:cNvPr id="32" name="Graphique 31">
          <a:extLst>
            <a:ext uri="{FF2B5EF4-FFF2-40B4-BE49-F238E27FC236}">
              <a16:creationId xmlns:a16="http://schemas.microsoft.com/office/drawing/2014/main" id="{00000000-0008-0000-15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530679</xdr:colOff>
      <xdr:row>45</xdr:row>
      <xdr:rowOff>122465</xdr:rowOff>
    </xdr:from>
    <xdr:to>
      <xdr:col>13</xdr:col>
      <xdr:colOff>12247</xdr:colOff>
      <xdr:row>60</xdr:row>
      <xdr:rowOff>17690</xdr:rowOff>
    </xdr:to>
    <xdr:graphicFrame macro="">
      <xdr:nvGraphicFramePr>
        <xdr:cNvPr id="33" name="Graphique 32">
          <a:extLst>
            <a:ext uri="{FF2B5EF4-FFF2-40B4-BE49-F238E27FC236}">
              <a16:creationId xmlns:a16="http://schemas.microsoft.com/office/drawing/2014/main" id="{00000000-0008-0000-15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258536</xdr:colOff>
      <xdr:row>45</xdr:row>
      <xdr:rowOff>108857</xdr:rowOff>
    </xdr:from>
    <xdr:to>
      <xdr:col>8</xdr:col>
      <xdr:colOff>502104</xdr:colOff>
      <xdr:row>60</xdr:row>
      <xdr:rowOff>4082</xdr:rowOff>
    </xdr:to>
    <xdr:graphicFrame macro="">
      <xdr:nvGraphicFramePr>
        <xdr:cNvPr id="34" name="Graphique 33">
          <a:extLst>
            <a:ext uri="{FF2B5EF4-FFF2-40B4-BE49-F238E27FC236}">
              <a16:creationId xmlns:a16="http://schemas.microsoft.com/office/drawing/2014/main" id="{00000000-0008-0000-15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45</xdr:row>
      <xdr:rowOff>122464</xdr:rowOff>
    </xdr:from>
    <xdr:to>
      <xdr:col>4</xdr:col>
      <xdr:colOff>243568</xdr:colOff>
      <xdr:row>60</xdr:row>
      <xdr:rowOff>17689</xdr:rowOff>
    </xdr:to>
    <xdr:graphicFrame macro="">
      <xdr:nvGraphicFramePr>
        <xdr:cNvPr id="35" name="Graphique 34">
          <a:extLst>
            <a:ext uri="{FF2B5EF4-FFF2-40B4-BE49-F238E27FC236}">
              <a16:creationId xmlns:a16="http://schemas.microsoft.com/office/drawing/2014/main" id="{00000000-0008-0000-15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13607</xdr:colOff>
      <xdr:row>30</xdr:row>
      <xdr:rowOff>149679</xdr:rowOff>
    </xdr:from>
    <xdr:to>
      <xdr:col>4</xdr:col>
      <xdr:colOff>257175</xdr:colOff>
      <xdr:row>45</xdr:row>
      <xdr:rowOff>44904</xdr:rowOff>
    </xdr:to>
    <xdr:graphicFrame macro="">
      <xdr:nvGraphicFramePr>
        <xdr:cNvPr id="36" name="Graphique 35">
          <a:extLst>
            <a:ext uri="{FF2B5EF4-FFF2-40B4-BE49-F238E27FC236}">
              <a16:creationId xmlns:a16="http://schemas.microsoft.com/office/drawing/2014/main" id="{00000000-0008-0000-15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9"/>
  <sheetViews>
    <sheetView topLeftCell="A19" zoomScale="70" zoomScaleNormal="70" workbookViewId="0">
      <selection activeCell="G1" sqref="A1:XFD1048576"/>
    </sheetView>
  </sheetViews>
  <sheetFormatPr baseColWidth="10" defaultRowHeight="14.5" x14ac:dyDescent="0.35"/>
  <cols>
    <col min="1" max="1" width="32.54296875" bestFit="1" customWidth="1"/>
    <col min="2" max="23" width="12.7265625" customWidth="1"/>
    <col min="24" max="24" width="33.453125" customWidth="1"/>
    <col min="25" max="25" width="60.7265625" customWidth="1"/>
  </cols>
  <sheetData>
    <row r="1" spans="1:25" ht="23.5" x14ac:dyDescent="0.35">
      <c r="A1" s="70" t="s">
        <v>0</v>
      </c>
      <c r="B1" s="71"/>
      <c r="C1" s="71"/>
      <c r="D1" s="71"/>
      <c r="E1" s="71"/>
      <c r="F1" s="71"/>
      <c r="G1" s="71"/>
      <c r="H1" s="71"/>
      <c r="I1" s="71"/>
      <c r="J1" s="71"/>
      <c r="K1" s="71"/>
      <c r="L1" s="71"/>
      <c r="M1" s="71"/>
      <c r="N1" s="71"/>
      <c r="O1" s="71"/>
      <c r="P1" s="71"/>
      <c r="Q1" s="71"/>
      <c r="R1" s="71"/>
      <c r="S1" s="71"/>
      <c r="T1" s="71"/>
      <c r="U1" s="71"/>
      <c r="V1" s="71"/>
    </row>
    <row r="2" spans="1:25" ht="19.5" customHeight="1" x14ac:dyDescent="0.35">
      <c r="A2" s="25" t="s">
        <v>1</v>
      </c>
      <c r="B2" s="49"/>
      <c r="C2" s="49"/>
      <c r="D2" s="49"/>
      <c r="E2" s="49"/>
      <c r="F2" s="36"/>
      <c r="G2" s="36"/>
      <c r="H2" s="36"/>
      <c r="I2" s="36"/>
      <c r="J2" s="36"/>
      <c r="K2" s="36"/>
      <c r="L2" s="36"/>
      <c r="M2" s="36"/>
      <c r="N2" s="36"/>
      <c r="O2" s="36"/>
      <c r="P2" s="36"/>
      <c r="Q2" s="36"/>
      <c r="R2" s="36"/>
      <c r="S2" s="36"/>
      <c r="T2" s="36"/>
      <c r="U2" s="36"/>
      <c r="V2" s="36"/>
    </row>
    <row r="3" spans="1:25" ht="19.5" customHeight="1" x14ac:dyDescent="0.35">
      <c r="A3" s="25" t="s">
        <v>2</v>
      </c>
      <c r="B3" s="49"/>
      <c r="C3" s="49"/>
      <c r="D3" s="49"/>
      <c r="E3" s="49"/>
      <c r="F3" s="36"/>
      <c r="G3" s="36"/>
      <c r="H3" s="36"/>
      <c r="I3" s="36"/>
      <c r="J3" s="36"/>
      <c r="K3" s="36"/>
      <c r="L3" s="36"/>
      <c r="M3" s="36"/>
      <c r="N3" s="36"/>
      <c r="O3" s="36"/>
      <c r="P3" s="36"/>
      <c r="Q3" s="36"/>
      <c r="R3" s="36"/>
      <c r="S3" s="36"/>
      <c r="T3" s="36"/>
      <c r="U3" s="36"/>
      <c r="V3" s="36"/>
    </row>
    <row r="4" spans="1:25" ht="19.5" customHeight="1" x14ac:dyDescent="0.35">
      <c r="A4" s="25" t="s">
        <v>3</v>
      </c>
      <c r="B4" s="49"/>
      <c r="C4" s="49"/>
      <c r="D4" s="49"/>
      <c r="E4" s="49"/>
      <c r="F4" s="36"/>
      <c r="G4" s="36"/>
      <c r="H4" s="36"/>
      <c r="I4" s="36"/>
      <c r="J4" s="36"/>
      <c r="K4" s="36"/>
      <c r="L4" s="36"/>
      <c r="M4" s="36"/>
      <c r="N4" s="36"/>
      <c r="O4" s="36"/>
      <c r="P4" s="36"/>
      <c r="Q4" s="36"/>
      <c r="R4" s="36"/>
      <c r="S4" s="36"/>
      <c r="T4" s="36"/>
      <c r="U4" s="36"/>
      <c r="V4" s="36"/>
    </row>
    <row r="5" spans="1:25" ht="19.5" customHeight="1" x14ac:dyDescent="0.35">
      <c r="A5" s="25" t="s">
        <v>4</v>
      </c>
      <c r="B5" s="26"/>
      <c r="C5" s="26"/>
      <c r="D5" s="26"/>
      <c r="E5" s="36"/>
      <c r="F5" s="36"/>
      <c r="G5" s="36"/>
      <c r="H5" s="36"/>
      <c r="I5" s="36"/>
      <c r="J5" s="36"/>
      <c r="K5" s="36"/>
      <c r="L5" s="36"/>
      <c r="M5" s="36"/>
      <c r="N5" s="36"/>
      <c r="O5" s="36"/>
      <c r="P5" s="36"/>
      <c r="Q5" s="36"/>
      <c r="R5" s="36"/>
      <c r="S5" s="36"/>
      <c r="T5" s="26"/>
      <c r="U5" s="26"/>
      <c r="V5" s="36"/>
    </row>
    <row r="6" spans="1:25" ht="19.5" customHeight="1" x14ac:dyDescent="0.35">
      <c r="A6" s="25" t="s">
        <v>5</v>
      </c>
      <c r="B6" s="72"/>
      <c r="C6" s="49"/>
      <c r="D6" s="49"/>
      <c r="E6" s="49"/>
      <c r="F6" s="37"/>
      <c r="G6" s="37"/>
      <c r="H6" s="37"/>
      <c r="I6" s="36"/>
      <c r="J6" s="36"/>
      <c r="K6" s="36"/>
      <c r="L6" s="36"/>
      <c r="M6" s="36"/>
      <c r="N6" s="36"/>
      <c r="O6" s="36"/>
      <c r="P6" s="36"/>
      <c r="Q6" s="36"/>
      <c r="R6" s="36"/>
      <c r="S6" s="36"/>
      <c r="T6" s="37"/>
      <c r="U6" s="37"/>
      <c r="V6" s="36"/>
    </row>
    <row r="7" spans="1:25" ht="19.5" customHeight="1" x14ac:dyDescent="0.35">
      <c r="A7" s="25" t="s">
        <v>6</v>
      </c>
      <c r="B7" s="36"/>
      <c r="C7" s="36"/>
      <c r="D7" s="36"/>
      <c r="E7" s="36"/>
      <c r="F7" s="36"/>
      <c r="G7" s="36"/>
      <c r="H7" s="36"/>
      <c r="I7" s="36"/>
      <c r="J7" s="36"/>
      <c r="K7" s="36"/>
      <c r="L7" s="36"/>
      <c r="M7" s="36"/>
      <c r="N7" s="36"/>
      <c r="O7" s="36"/>
      <c r="P7" s="36"/>
      <c r="Q7" s="36"/>
      <c r="R7" s="36"/>
      <c r="S7" s="36"/>
      <c r="T7" s="36"/>
      <c r="U7" s="36"/>
      <c r="V7" s="36"/>
    </row>
    <row r="8" spans="1:25" ht="19.5" customHeight="1" x14ac:dyDescent="0.35">
      <c r="A8" s="25" t="s">
        <v>7</v>
      </c>
      <c r="B8" s="36"/>
      <c r="C8" s="36"/>
      <c r="D8" s="36"/>
      <c r="E8" s="36"/>
      <c r="F8" s="36"/>
      <c r="G8" s="36"/>
      <c r="H8" s="36"/>
      <c r="I8" s="36"/>
      <c r="J8" s="36"/>
      <c r="K8" s="36"/>
      <c r="L8" s="36"/>
      <c r="M8" s="36"/>
      <c r="N8" s="36"/>
      <c r="O8" s="36"/>
      <c r="P8" s="36"/>
      <c r="Q8" s="36"/>
      <c r="R8" s="36"/>
      <c r="S8" s="36"/>
      <c r="T8" s="36"/>
      <c r="U8" s="36"/>
      <c r="V8" s="36"/>
    </row>
    <row r="9" spans="1:25" ht="19.5" customHeight="1" x14ac:dyDescent="0.35">
      <c r="A9" s="25" t="s">
        <v>8</v>
      </c>
      <c r="B9" s="49"/>
      <c r="C9" s="49"/>
      <c r="D9" s="49"/>
      <c r="E9" s="49"/>
      <c r="F9" s="49"/>
      <c r="G9" s="49"/>
      <c r="H9" s="49"/>
      <c r="I9" s="49"/>
      <c r="J9" s="49"/>
      <c r="K9" s="49"/>
      <c r="L9" s="49"/>
      <c r="M9" s="49"/>
      <c r="N9" s="49"/>
      <c r="O9" s="49"/>
      <c r="P9" s="49"/>
      <c r="Q9" s="49"/>
      <c r="R9" s="49"/>
      <c r="S9" s="49"/>
      <c r="T9" s="49"/>
      <c r="U9" s="49"/>
      <c r="V9" s="49"/>
    </row>
    <row r="11" spans="1:25" ht="58" x14ac:dyDescent="0.35">
      <c r="B11" s="1" t="s">
        <v>43</v>
      </c>
      <c r="C11" s="1" t="s">
        <v>41</v>
      </c>
      <c r="D11" s="1" t="s">
        <v>70</v>
      </c>
      <c r="E11" s="1" t="s">
        <v>37</v>
      </c>
      <c r="F11" s="1" t="s">
        <v>66</v>
      </c>
      <c r="G11" s="1" t="s">
        <v>9</v>
      </c>
      <c r="H11" s="1" t="s">
        <v>10</v>
      </c>
      <c r="I11" s="1" t="s">
        <v>36</v>
      </c>
      <c r="J11" s="1" t="s">
        <v>14</v>
      </c>
      <c r="K11" s="1" t="s">
        <v>15</v>
      </c>
      <c r="L11" s="1" t="s">
        <v>61</v>
      </c>
      <c r="M11" s="1" t="s">
        <v>53</v>
      </c>
      <c r="N11" s="1" t="s">
        <v>35</v>
      </c>
      <c r="O11" s="1" t="s">
        <v>11</v>
      </c>
      <c r="P11" s="1" t="s">
        <v>12</v>
      </c>
      <c r="Q11" s="1" t="s">
        <v>13</v>
      </c>
      <c r="R11" s="1" t="s">
        <v>24</v>
      </c>
      <c r="S11" s="1" t="s">
        <v>16</v>
      </c>
      <c r="T11" s="1" t="s">
        <v>38</v>
      </c>
      <c r="U11" s="1" t="s">
        <v>71</v>
      </c>
      <c r="V11" s="1" t="s">
        <v>17</v>
      </c>
      <c r="W11" s="2"/>
      <c r="X11" s="28" t="s">
        <v>65</v>
      </c>
      <c r="Y11" s="1" t="s">
        <v>18</v>
      </c>
    </row>
    <row r="12" spans="1:25" x14ac:dyDescent="0.35">
      <c r="A12" s="65" t="s">
        <v>19</v>
      </c>
      <c r="B12" s="3">
        <v>1</v>
      </c>
      <c r="C12" s="13"/>
      <c r="D12" s="13"/>
      <c r="E12" s="16">
        <f>C12*D12/100</f>
        <v>0</v>
      </c>
      <c r="F12" s="14"/>
      <c r="G12" s="13"/>
      <c r="H12" s="13"/>
      <c r="I12" s="13"/>
      <c r="J12" s="13"/>
      <c r="K12" s="13"/>
      <c r="L12" s="13"/>
      <c r="M12" s="13"/>
      <c r="N12" s="13"/>
      <c r="O12" s="13"/>
      <c r="P12" s="13"/>
      <c r="Q12" s="13"/>
      <c r="R12" s="13"/>
      <c r="S12" s="53"/>
      <c r="T12" s="53"/>
      <c r="U12" s="53"/>
      <c r="V12" s="56"/>
      <c r="W12" s="4"/>
      <c r="X12" s="5"/>
      <c r="Y12" s="5"/>
    </row>
    <row r="13" spans="1:25" x14ac:dyDescent="0.35">
      <c r="A13" s="65"/>
      <c r="B13" s="3">
        <v>2</v>
      </c>
      <c r="C13" s="13"/>
      <c r="D13" s="13"/>
      <c r="E13" s="16">
        <f t="shared" ref="E13:E22" si="0">C13*D13/100</f>
        <v>0</v>
      </c>
      <c r="F13" s="14"/>
      <c r="G13" s="13"/>
      <c r="H13" s="13"/>
      <c r="I13" s="13"/>
      <c r="J13" s="13"/>
      <c r="K13" s="13"/>
      <c r="L13" s="13"/>
      <c r="M13" s="13"/>
      <c r="N13" s="13"/>
      <c r="O13" s="13"/>
      <c r="P13" s="13"/>
      <c r="Q13" s="13"/>
      <c r="R13" s="13"/>
      <c r="S13" s="54"/>
      <c r="T13" s="54"/>
      <c r="U13" s="54"/>
      <c r="V13" s="57"/>
      <c r="W13" s="4"/>
      <c r="X13" s="5"/>
      <c r="Y13" s="5"/>
    </row>
    <row r="14" spans="1:25" x14ac:dyDescent="0.35">
      <c r="A14" s="65"/>
      <c r="B14" s="3">
        <v>3</v>
      </c>
      <c r="C14" s="13"/>
      <c r="D14" s="13"/>
      <c r="E14" s="16">
        <f t="shared" si="0"/>
        <v>0</v>
      </c>
      <c r="F14" s="14"/>
      <c r="G14" s="13"/>
      <c r="H14" s="13"/>
      <c r="I14" s="13"/>
      <c r="J14" s="13"/>
      <c r="K14" s="13"/>
      <c r="L14" s="13"/>
      <c r="M14" s="13"/>
      <c r="N14" s="13"/>
      <c r="O14" s="13"/>
      <c r="P14" s="13"/>
      <c r="Q14" s="13"/>
      <c r="R14" s="13"/>
      <c r="S14" s="54"/>
      <c r="T14" s="54"/>
      <c r="U14" s="54"/>
      <c r="V14" s="57"/>
      <c r="W14" s="4"/>
      <c r="X14" s="5"/>
      <c r="Y14" s="5"/>
    </row>
    <row r="15" spans="1:25" x14ac:dyDescent="0.35">
      <c r="A15" s="65"/>
      <c r="B15" s="3">
        <v>4</v>
      </c>
      <c r="C15" s="13"/>
      <c r="D15" s="13"/>
      <c r="E15" s="16">
        <f t="shared" si="0"/>
        <v>0</v>
      </c>
      <c r="F15" s="14"/>
      <c r="G15" s="13"/>
      <c r="H15" s="13"/>
      <c r="I15" s="13"/>
      <c r="J15" s="13"/>
      <c r="K15" s="13"/>
      <c r="L15" s="13"/>
      <c r="M15" s="13"/>
      <c r="N15" s="13"/>
      <c r="O15" s="13"/>
      <c r="P15" s="13"/>
      <c r="Q15" s="13"/>
      <c r="R15" s="13"/>
      <c r="S15" s="54"/>
      <c r="T15" s="54"/>
      <c r="U15" s="54"/>
      <c r="V15" s="57"/>
      <c r="W15" s="4"/>
      <c r="X15" s="5"/>
      <c r="Y15" s="5"/>
    </row>
    <row r="16" spans="1:25" x14ac:dyDescent="0.35">
      <c r="A16" s="65"/>
      <c r="B16" s="3">
        <v>5</v>
      </c>
      <c r="C16" s="13"/>
      <c r="D16" s="13"/>
      <c r="E16" s="16">
        <f t="shared" si="0"/>
        <v>0</v>
      </c>
      <c r="F16" s="13"/>
      <c r="G16" s="13"/>
      <c r="H16" s="13"/>
      <c r="I16" s="13"/>
      <c r="J16" s="13"/>
      <c r="K16" s="13"/>
      <c r="L16" s="13"/>
      <c r="M16" s="13"/>
      <c r="N16" s="13"/>
      <c r="O16" s="13"/>
      <c r="P16" s="13"/>
      <c r="Q16" s="13"/>
      <c r="R16" s="13"/>
      <c r="S16" s="54"/>
      <c r="T16" s="54"/>
      <c r="U16" s="54"/>
      <c r="V16" s="57"/>
      <c r="W16" s="4"/>
      <c r="X16" s="5"/>
      <c r="Y16" s="5"/>
    </row>
    <row r="17" spans="1:25" x14ac:dyDescent="0.35">
      <c r="A17" s="65"/>
      <c r="B17" s="3">
        <v>6</v>
      </c>
      <c r="C17" s="13"/>
      <c r="D17" s="13"/>
      <c r="E17" s="16">
        <f t="shared" si="0"/>
        <v>0</v>
      </c>
      <c r="F17" s="14"/>
      <c r="G17" s="13"/>
      <c r="H17" s="13"/>
      <c r="I17" s="13"/>
      <c r="J17" s="13"/>
      <c r="K17" s="13"/>
      <c r="L17" s="13"/>
      <c r="M17" s="13"/>
      <c r="N17" s="13"/>
      <c r="O17" s="13"/>
      <c r="P17" s="13"/>
      <c r="Q17" s="13"/>
      <c r="R17" s="13"/>
      <c r="S17" s="54"/>
      <c r="T17" s="54"/>
      <c r="U17" s="54"/>
      <c r="V17" s="57"/>
      <c r="W17" s="4"/>
      <c r="X17" s="5"/>
      <c r="Y17" s="5"/>
    </row>
    <row r="18" spans="1:25" x14ac:dyDescent="0.35">
      <c r="A18" s="65"/>
      <c r="B18" s="3">
        <v>7</v>
      </c>
      <c r="C18" s="13"/>
      <c r="D18" s="13"/>
      <c r="E18" s="16">
        <f t="shared" si="0"/>
        <v>0</v>
      </c>
      <c r="F18" s="13"/>
      <c r="G18" s="13"/>
      <c r="H18" s="13"/>
      <c r="I18" s="13"/>
      <c r="J18" s="13"/>
      <c r="K18" s="13"/>
      <c r="L18" s="13"/>
      <c r="M18" s="13"/>
      <c r="N18" s="13"/>
      <c r="O18" s="13"/>
      <c r="P18" s="13"/>
      <c r="Q18" s="13"/>
      <c r="R18" s="13"/>
      <c r="S18" s="54"/>
      <c r="T18" s="54"/>
      <c r="U18" s="54"/>
      <c r="V18" s="57"/>
      <c r="W18" s="4"/>
      <c r="X18" s="5"/>
      <c r="Y18" s="5"/>
    </row>
    <row r="19" spans="1:25" x14ac:dyDescent="0.35">
      <c r="A19" s="65"/>
      <c r="B19" s="3">
        <v>8</v>
      </c>
      <c r="C19" s="13"/>
      <c r="D19" s="13"/>
      <c r="E19" s="16">
        <f t="shared" si="0"/>
        <v>0</v>
      </c>
      <c r="F19" s="13"/>
      <c r="G19" s="13"/>
      <c r="H19" s="13"/>
      <c r="I19" s="13"/>
      <c r="J19" s="13"/>
      <c r="K19" s="13"/>
      <c r="L19" s="13"/>
      <c r="M19" s="13"/>
      <c r="N19" s="13"/>
      <c r="O19" s="13"/>
      <c r="P19" s="13"/>
      <c r="Q19" s="13"/>
      <c r="R19" s="13"/>
      <c r="S19" s="54"/>
      <c r="T19" s="54"/>
      <c r="U19" s="54"/>
      <c r="V19" s="57"/>
      <c r="W19" s="4"/>
      <c r="X19" s="5"/>
      <c r="Y19" s="5"/>
    </row>
    <row r="20" spans="1:25" x14ac:dyDescent="0.35">
      <c r="A20" s="65"/>
      <c r="B20" s="3">
        <v>9</v>
      </c>
      <c r="C20" s="13"/>
      <c r="D20" s="13"/>
      <c r="E20" s="16">
        <f t="shared" si="0"/>
        <v>0</v>
      </c>
      <c r="F20" s="13"/>
      <c r="G20" s="13"/>
      <c r="H20" s="13"/>
      <c r="I20" s="13"/>
      <c r="J20" s="13"/>
      <c r="K20" s="13"/>
      <c r="L20" s="13"/>
      <c r="M20" s="13"/>
      <c r="N20" s="13"/>
      <c r="O20" s="13"/>
      <c r="P20" s="13"/>
      <c r="Q20" s="13"/>
      <c r="R20" s="13"/>
      <c r="S20" s="54"/>
      <c r="T20" s="54"/>
      <c r="U20" s="54"/>
      <c r="V20" s="57"/>
      <c r="W20" s="4"/>
      <c r="X20" s="5"/>
      <c r="Y20" s="5"/>
    </row>
    <row r="21" spans="1:25" x14ac:dyDescent="0.35">
      <c r="A21" s="65"/>
      <c r="B21" s="3">
        <v>10</v>
      </c>
      <c r="C21" s="13"/>
      <c r="D21" s="13"/>
      <c r="E21" s="16">
        <f t="shared" si="0"/>
        <v>0</v>
      </c>
      <c r="F21" s="13"/>
      <c r="G21" s="13"/>
      <c r="H21" s="13"/>
      <c r="I21" s="13"/>
      <c r="J21" s="13"/>
      <c r="K21" s="13"/>
      <c r="L21" s="13"/>
      <c r="M21" s="13"/>
      <c r="N21" s="13"/>
      <c r="O21" s="13"/>
      <c r="P21" s="13"/>
      <c r="Q21" s="13"/>
      <c r="R21" s="13"/>
      <c r="S21" s="54"/>
      <c r="T21" s="54"/>
      <c r="U21" s="54"/>
      <c r="V21" s="57"/>
      <c r="W21" s="4"/>
      <c r="X21" s="5"/>
      <c r="Y21" s="5"/>
    </row>
    <row r="22" spans="1:25" x14ac:dyDescent="0.35">
      <c r="A22" s="65"/>
      <c r="B22" s="3">
        <v>11</v>
      </c>
      <c r="C22" s="13"/>
      <c r="D22" s="13"/>
      <c r="E22" s="16">
        <f t="shared" si="0"/>
        <v>0</v>
      </c>
      <c r="F22" s="13"/>
      <c r="G22" s="13"/>
      <c r="H22" s="13"/>
      <c r="I22" s="13"/>
      <c r="J22" s="13"/>
      <c r="K22" s="13"/>
      <c r="L22" s="13"/>
      <c r="M22" s="13"/>
      <c r="N22" s="13"/>
      <c r="O22" s="13"/>
      <c r="P22" s="13"/>
      <c r="Q22" s="13"/>
      <c r="R22" s="13"/>
      <c r="S22" s="55"/>
      <c r="T22" s="55"/>
      <c r="U22" s="55"/>
      <c r="V22" s="58"/>
      <c r="W22" s="4"/>
      <c r="X22" s="5"/>
      <c r="Y22" s="5"/>
    </row>
    <row r="23" spans="1:25" x14ac:dyDescent="0.35">
      <c r="A23" s="65" t="s">
        <v>20</v>
      </c>
      <c r="B23" s="5" t="s">
        <v>21</v>
      </c>
      <c r="C23" s="5"/>
      <c r="D23" s="7">
        <f>SUM(D12:D22)</f>
        <v>0</v>
      </c>
      <c r="E23" s="7">
        <f>SUM(E12:E22)</f>
        <v>0</v>
      </c>
      <c r="F23" s="7" t="e">
        <f t="shared" ref="F23:K23" si="1">((F12*$E12)+(F13*$E13)+(F14*$E14)+(F15*$E15)+(F16*$E16)+(F17*$E17)+(F18*$E18)+(F19*$E19)+(F22*$E22))/$E$23</f>
        <v>#DIV/0!</v>
      </c>
      <c r="G23" s="7" t="e">
        <f t="shared" si="1"/>
        <v>#DIV/0!</v>
      </c>
      <c r="H23" s="7" t="e">
        <f t="shared" si="1"/>
        <v>#DIV/0!</v>
      </c>
      <c r="I23" s="7" t="e">
        <f t="shared" si="1"/>
        <v>#DIV/0!</v>
      </c>
      <c r="J23" s="7" t="e">
        <f t="shared" si="1"/>
        <v>#DIV/0!</v>
      </c>
      <c r="K23" s="7" t="e">
        <f t="shared" si="1"/>
        <v>#DIV/0!</v>
      </c>
      <c r="L23" s="24"/>
      <c r="M23" s="7" t="e">
        <f t="shared" ref="M23:R23" si="2">((M12*$E12)+(M13*$E13)+(M14*$E14)+(M15*$E15)+(M16*$E16)+(M17*$E17)+(M18*$E18)+(M19*$E19)+(M22*$E22))/$E$23</f>
        <v>#DIV/0!</v>
      </c>
      <c r="N23" s="7" t="e">
        <f t="shared" si="2"/>
        <v>#DIV/0!</v>
      </c>
      <c r="O23" s="7" t="e">
        <f t="shared" si="2"/>
        <v>#DIV/0!</v>
      </c>
      <c r="P23" s="7" t="e">
        <f t="shared" si="2"/>
        <v>#DIV/0!</v>
      </c>
      <c r="Q23" s="7" t="e">
        <f t="shared" si="2"/>
        <v>#DIV/0!</v>
      </c>
      <c r="R23" s="7" t="e">
        <f t="shared" si="2"/>
        <v>#DIV/0!</v>
      </c>
      <c r="S23" s="23"/>
      <c r="T23" s="19">
        <f>D23</f>
        <v>0</v>
      </c>
      <c r="U23" s="15"/>
      <c r="V23" s="17" t="e">
        <f>(100-(U23*100/T23))/B37</f>
        <v>#DIV/0!</v>
      </c>
    </row>
    <row r="24" spans="1:25" x14ac:dyDescent="0.35">
      <c r="A24" s="65"/>
      <c r="B24" s="5" t="s">
        <v>22</v>
      </c>
      <c r="C24" s="5"/>
      <c r="D24" s="5"/>
      <c r="E24" s="8" t="str">
        <f>IF(E23=0,"NULL",IF(E23&lt;0.2,10,IF(AND(E23&gt;=0.2,E23&lt;0.5),5,IF(AND(E23&gt;=0.5,E23&lt;1),0,IF(AND(E23&gt;=1,E23&lt;2),-5,-10)))))</f>
        <v>NULL</v>
      </c>
      <c r="F24" s="8" t="e">
        <f>IF(AND(F23&gt;=5,F23&lt;20),0,IF(F23&lt;2,10,IF(F23&gt;=50,10,5)))</f>
        <v>#DIV/0!</v>
      </c>
      <c r="G24" s="8" t="e">
        <f>IF(G23&lt;1,10,IF(AND(G23&gt;=5,G23&lt;50),0,5))</f>
        <v>#DIV/0!</v>
      </c>
      <c r="H24" s="8" t="e">
        <f>IF(AND(H23&gt;=25,H23&lt;75),0,IF(H23&lt;5,10,5))</f>
        <v>#DIV/0!</v>
      </c>
      <c r="I24" s="9" t="e">
        <f>IF(I23&gt;=50,10,IF(I23&lt;1,10,IF(AND(I23&lt;20,I23&gt;=10),0,5)))</f>
        <v>#DIV/0!</v>
      </c>
      <c r="J24" s="8" t="e">
        <f>IF(AND(J23&gt;=0,J23&lt;10),0,IF(AND(J23&gt;=10,J23&lt;25),10,20))</f>
        <v>#DIV/0!</v>
      </c>
      <c r="K24" s="8" t="e">
        <f>IF(AND(K23&gt;=0,K23&lt;10),0,IF(AND(K23&gt;=10,K23&lt;25),10,20))</f>
        <v>#DIV/0!</v>
      </c>
      <c r="L24" s="8" t="str">
        <f>IF(L23="","NULL",IF(L23=0,10,IF(L23=1,5,0)))</f>
        <v>NULL</v>
      </c>
      <c r="M24" s="8" t="e">
        <f>IF(M23&lt;2,10,IF(M23&gt;=5,0,5))</f>
        <v>#DIV/0!</v>
      </c>
      <c r="N24" s="8" t="e">
        <f>IF(N23&gt;=10,20,IF(N23=0,0,10))</f>
        <v>#DIV/0!</v>
      </c>
      <c r="O24" s="8" t="e">
        <f>IF(AND(O23&gt;=0,O23&lt;5),0,IF(AND(O23&gt;=5,O23&lt;25),5,IF(AND(O23&gt;=25,O23&lt;50),10,20)))</f>
        <v>#DIV/0!</v>
      </c>
      <c r="P24" s="8" t="e">
        <f>IF(AND(P23&gt;=0,P23&lt;5),0,IF(AND(P23&gt;=5,P23&lt;25),5,IF(AND(P23&gt;=25,P23&lt;50),10,20)))</f>
        <v>#DIV/0!</v>
      </c>
      <c r="Q24" s="8" t="e">
        <f>IF(AND(Q23&gt;=0,Q23&lt;5),0,IF(AND(Q23&gt;=5,Q23&lt;25),5,IF(AND(Q23&gt;=25,Q23&lt;50),10,20)))</f>
        <v>#DIV/0!</v>
      </c>
      <c r="R24" s="8" t="e">
        <f>IF(AND(R23&gt;=0,R23&lt;5),0,IF(AND(R23&gt;=5,R23&lt;25),5,IF(AND(R23&gt;=25,R23&lt;50),10,20)))</f>
        <v>#DIV/0!</v>
      </c>
      <c r="S24" s="8">
        <f>IF(S23="Négligeables ou nulles",0,IF(S23="Moyennes",5,IF(S23="Importantes",10,0)))</f>
        <v>0</v>
      </c>
      <c r="T24" s="18"/>
      <c r="U24" s="18"/>
      <c r="V24" s="5" t="e">
        <f>IF(V23&lt;1,0,IF(V23&gt;=5,20,10))</f>
        <v>#DIV/0!</v>
      </c>
    </row>
    <row r="25" spans="1:25" ht="15" thickBot="1" x14ac:dyDescent="0.4"/>
    <row r="26" spans="1:25" ht="31.5" thickBot="1" x14ac:dyDescent="0.4">
      <c r="A26" s="6" t="s">
        <v>23</v>
      </c>
      <c r="B26" s="59" t="e">
        <f>100-E24-F24-G24-H24-I24-L24-M24-O24-P24-Q24-R24-J24-K24-S24-V24</f>
        <v>#VALUE!</v>
      </c>
      <c r="C26" s="60"/>
      <c r="D26" s="60"/>
      <c r="E26" s="60"/>
      <c r="F26" s="60"/>
      <c r="G26" s="60"/>
      <c r="H26" s="60"/>
      <c r="I26" s="60"/>
      <c r="J26" s="60"/>
      <c r="K26" s="60"/>
      <c r="L26" s="60"/>
      <c r="M26" s="60"/>
      <c r="N26" s="60"/>
      <c r="O26" s="60"/>
      <c r="P26" s="60"/>
      <c r="Q26" s="60"/>
      <c r="R26" s="60"/>
      <c r="S26" s="60"/>
      <c r="T26" s="60"/>
      <c r="U26" s="60"/>
      <c r="V26" s="61"/>
    </row>
    <row r="30" spans="1:25" ht="15" thickBot="1" x14ac:dyDescent="0.4"/>
    <row r="31" spans="1:25" ht="23.25" customHeight="1" x14ac:dyDescent="0.35">
      <c r="A31" s="51" t="s">
        <v>39</v>
      </c>
      <c r="B31" s="52"/>
      <c r="L31" s="62" t="s">
        <v>46</v>
      </c>
      <c r="M31" s="63"/>
      <c r="N31" s="63"/>
      <c r="O31" s="64"/>
    </row>
    <row r="32" spans="1:25" x14ac:dyDescent="0.35">
      <c r="A32" s="38"/>
      <c r="B32" s="39"/>
      <c r="L32" s="47"/>
      <c r="M32" s="48"/>
      <c r="N32" s="41" t="s">
        <v>47</v>
      </c>
      <c r="O32" s="42"/>
    </row>
    <row r="33" spans="1:22" x14ac:dyDescent="0.35">
      <c r="A33" s="5" t="s">
        <v>40</v>
      </c>
      <c r="B33" s="15"/>
      <c r="L33" s="66"/>
      <c r="M33" s="67"/>
      <c r="N33" s="41" t="s">
        <v>49</v>
      </c>
      <c r="O33" s="42"/>
    </row>
    <row r="34" spans="1:22" x14ac:dyDescent="0.35">
      <c r="A34" s="5" t="s">
        <v>62</v>
      </c>
      <c r="B34" s="15"/>
      <c r="L34" s="43"/>
      <c r="M34" s="44"/>
      <c r="N34" s="41" t="s">
        <v>50</v>
      </c>
      <c r="O34" s="42"/>
    </row>
    <row r="35" spans="1:22" ht="15" thickBot="1" x14ac:dyDescent="0.4">
      <c r="A35" s="5" t="s">
        <v>63</v>
      </c>
      <c r="B35" s="15"/>
      <c r="C35" s="5" t="s">
        <v>64</v>
      </c>
      <c r="D35" s="40"/>
      <c r="E35" s="40"/>
      <c r="F35" s="40"/>
      <c r="G35" s="40"/>
      <c r="H35" s="40"/>
      <c r="I35" s="40"/>
      <c r="L35" s="45"/>
      <c r="M35" s="46"/>
      <c r="N35" s="68" t="s">
        <v>48</v>
      </c>
      <c r="O35" s="69"/>
    </row>
    <row r="36" spans="1:22" x14ac:dyDescent="0.35">
      <c r="A36" s="5" t="s">
        <v>63</v>
      </c>
      <c r="B36" s="15"/>
      <c r="C36" s="5" t="s">
        <v>64</v>
      </c>
      <c r="D36" s="40"/>
      <c r="E36" s="40"/>
      <c r="F36" s="40"/>
      <c r="G36" s="40"/>
      <c r="H36" s="40"/>
      <c r="I36" s="40"/>
    </row>
    <row r="37" spans="1:22" ht="53" customHeight="1" x14ac:dyDescent="0.35">
      <c r="A37" s="77" t="s">
        <v>72</v>
      </c>
      <c r="B37" s="15"/>
      <c r="C37" s="78" t="s">
        <v>73</v>
      </c>
      <c r="D37" s="79"/>
      <c r="E37" s="79"/>
      <c r="F37" s="79"/>
      <c r="G37" s="79"/>
      <c r="H37" s="79"/>
      <c r="I37" s="79"/>
    </row>
    <row r="40" spans="1:22" ht="20.25" customHeight="1" x14ac:dyDescent="0.35">
      <c r="A40" s="20" t="s">
        <v>44</v>
      </c>
      <c r="B40" s="21" t="s">
        <v>19</v>
      </c>
    </row>
    <row r="41" spans="1:22" x14ac:dyDescent="0.35">
      <c r="A41" s="15"/>
      <c r="B41" s="15"/>
    </row>
    <row r="42" spans="1:22" x14ac:dyDescent="0.35">
      <c r="A42" s="15"/>
      <c r="B42" s="15"/>
    </row>
    <row r="43" spans="1:22" x14ac:dyDescent="0.35">
      <c r="A43" s="15"/>
      <c r="B43" s="15"/>
    </row>
    <row r="44" spans="1:22" x14ac:dyDescent="0.35">
      <c r="A44" s="15"/>
      <c r="B44" s="15"/>
    </row>
    <row r="47" spans="1:22" ht="49.5" customHeight="1" x14ac:dyDescent="0.35">
      <c r="A47" s="22" t="s">
        <v>45</v>
      </c>
      <c r="B47" s="50"/>
      <c r="C47" s="50"/>
      <c r="D47" s="50"/>
      <c r="E47" s="50"/>
      <c r="F47" s="50"/>
      <c r="G47" s="50"/>
      <c r="H47" s="50"/>
      <c r="I47" s="50"/>
      <c r="J47" s="50"/>
      <c r="K47" s="50"/>
      <c r="L47" s="50"/>
      <c r="M47" s="50"/>
      <c r="N47" s="50"/>
      <c r="O47" s="50"/>
      <c r="P47" s="50"/>
      <c r="Q47" s="50"/>
      <c r="R47" s="50"/>
      <c r="S47" s="50"/>
      <c r="T47" s="50"/>
      <c r="U47" s="50"/>
      <c r="V47" s="50"/>
    </row>
    <row r="49" spans="1:22" ht="49.5" customHeight="1" x14ac:dyDescent="0.35">
      <c r="A49" s="22" t="s">
        <v>18</v>
      </c>
      <c r="B49" s="50"/>
      <c r="C49" s="50"/>
      <c r="D49" s="50"/>
      <c r="E49" s="50"/>
      <c r="F49" s="50"/>
      <c r="G49" s="50"/>
      <c r="H49" s="50"/>
      <c r="I49" s="50"/>
      <c r="J49" s="50"/>
      <c r="K49" s="50"/>
      <c r="L49" s="50"/>
      <c r="M49" s="50"/>
      <c r="N49" s="50"/>
      <c r="O49" s="50"/>
      <c r="P49" s="50"/>
      <c r="Q49" s="50"/>
      <c r="R49" s="50"/>
      <c r="S49" s="50"/>
      <c r="T49" s="50"/>
      <c r="U49" s="50"/>
      <c r="V49" s="50"/>
    </row>
  </sheetData>
  <mergeCells count="28">
    <mergeCell ref="D37:I37"/>
    <mergeCell ref="B47:V47"/>
    <mergeCell ref="B49:V49"/>
    <mergeCell ref="A1:V1"/>
    <mergeCell ref="B2:E2"/>
    <mergeCell ref="B3:E3"/>
    <mergeCell ref="B4:E4"/>
    <mergeCell ref="B6:E6"/>
    <mergeCell ref="B9:V9"/>
    <mergeCell ref="A31:B31"/>
    <mergeCell ref="S12:S22"/>
    <mergeCell ref="V12:V22"/>
    <mergeCell ref="B26:V26"/>
    <mergeCell ref="L31:O31"/>
    <mergeCell ref="A12:A22"/>
    <mergeCell ref="A23:A24"/>
    <mergeCell ref="T12:T22"/>
    <mergeCell ref="U12:U22"/>
    <mergeCell ref="N33:O33"/>
    <mergeCell ref="L33:M33"/>
    <mergeCell ref="N35:O35"/>
    <mergeCell ref="N34:O34"/>
    <mergeCell ref="D36:I36"/>
    <mergeCell ref="N32:O32"/>
    <mergeCell ref="L34:M34"/>
    <mergeCell ref="L35:M35"/>
    <mergeCell ref="L32:M32"/>
    <mergeCell ref="D35:I35"/>
  </mergeCells>
  <conditionalFormatting sqref="B26">
    <cfRule type="expression" dxfId="56" priority="1">
      <formula>$B$26&gt;=75</formula>
    </cfRule>
    <cfRule type="expression" dxfId="55" priority="2">
      <formula>AND($B$26&gt;=50,$B$26&lt;75)</formula>
    </cfRule>
    <cfRule type="expression" dxfId="54" priority="3">
      <formula>$B$26&lt;50</formula>
    </cfRule>
  </conditionalFormatting>
  <dataValidations count="1">
    <dataValidation type="list" allowBlank="1" showInputMessage="1" showErrorMessage="1" sqref="S23" xr:uid="{C04D0E5A-5749-4D5C-8209-4068C1F69583}">
      <formula1>"Négligeables ou nulles,Moyennes,Importantes"</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49"/>
  <sheetViews>
    <sheetView workbookViewId="0">
      <selection sqref="A1:XFD1048576"/>
    </sheetView>
  </sheetViews>
  <sheetFormatPr baseColWidth="10" defaultRowHeight="14.5" x14ac:dyDescent="0.35"/>
  <cols>
    <col min="1" max="1" width="32.54296875" bestFit="1" customWidth="1"/>
    <col min="2" max="23" width="12.7265625" customWidth="1"/>
    <col min="24" max="24" width="33.453125" customWidth="1"/>
    <col min="25" max="25" width="60.7265625" customWidth="1"/>
  </cols>
  <sheetData>
    <row r="1" spans="1:25" ht="23.5" x14ac:dyDescent="0.35">
      <c r="A1" s="70" t="s">
        <v>0</v>
      </c>
      <c r="B1" s="71"/>
      <c r="C1" s="71"/>
      <c r="D1" s="71"/>
      <c r="E1" s="71"/>
      <c r="F1" s="71"/>
      <c r="G1" s="71"/>
      <c r="H1" s="71"/>
      <c r="I1" s="71"/>
      <c r="J1" s="71"/>
      <c r="K1" s="71"/>
      <c r="L1" s="71"/>
      <c r="M1" s="71"/>
      <c r="N1" s="71"/>
      <c r="O1" s="71"/>
      <c r="P1" s="71"/>
      <c r="Q1" s="71"/>
      <c r="R1" s="71"/>
      <c r="S1" s="71"/>
      <c r="T1" s="71"/>
      <c r="U1" s="71"/>
      <c r="V1" s="71"/>
    </row>
    <row r="2" spans="1:25" ht="19.5" customHeight="1" x14ac:dyDescent="0.35">
      <c r="A2" s="25" t="s">
        <v>1</v>
      </c>
      <c r="B2" s="49"/>
      <c r="C2" s="49"/>
      <c r="D2" s="49"/>
      <c r="E2" s="49"/>
      <c r="F2" s="36"/>
      <c r="G2" s="36"/>
      <c r="H2" s="36"/>
      <c r="I2" s="36"/>
      <c r="J2" s="36"/>
      <c r="K2" s="36"/>
      <c r="L2" s="36"/>
      <c r="M2" s="36"/>
      <c r="N2" s="36"/>
      <c r="O2" s="36"/>
      <c r="P2" s="36"/>
      <c r="Q2" s="36"/>
      <c r="R2" s="36"/>
      <c r="S2" s="36"/>
      <c r="T2" s="36"/>
      <c r="U2" s="36"/>
      <c r="V2" s="36"/>
    </row>
    <row r="3" spans="1:25" ht="19.5" customHeight="1" x14ac:dyDescent="0.35">
      <c r="A3" s="25" t="s">
        <v>2</v>
      </c>
      <c r="B3" s="49"/>
      <c r="C3" s="49"/>
      <c r="D3" s="49"/>
      <c r="E3" s="49"/>
      <c r="F3" s="36"/>
      <c r="G3" s="36"/>
      <c r="H3" s="36"/>
      <c r="I3" s="36"/>
      <c r="J3" s="36"/>
      <c r="K3" s="36"/>
      <c r="L3" s="36"/>
      <c r="M3" s="36"/>
      <c r="N3" s="36"/>
      <c r="O3" s="36"/>
      <c r="P3" s="36"/>
      <c r="Q3" s="36"/>
      <c r="R3" s="36"/>
      <c r="S3" s="36"/>
      <c r="T3" s="36"/>
      <c r="U3" s="36"/>
      <c r="V3" s="36"/>
    </row>
    <row r="4" spans="1:25" ht="19.5" customHeight="1" x14ac:dyDescent="0.35">
      <c r="A4" s="25" t="s">
        <v>3</v>
      </c>
      <c r="B4" s="49"/>
      <c r="C4" s="49"/>
      <c r="D4" s="49"/>
      <c r="E4" s="49"/>
      <c r="F4" s="36"/>
      <c r="G4" s="36"/>
      <c r="H4" s="36"/>
      <c r="I4" s="36"/>
      <c r="J4" s="36"/>
      <c r="K4" s="36"/>
      <c r="L4" s="36"/>
      <c r="M4" s="36"/>
      <c r="N4" s="36"/>
      <c r="O4" s="36"/>
      <c r="P4" s="36"/>
      <c r="Q4" s="36"/>
      <c r="R4" s="36"/>
      <c r="S4" s="36"/>
      <c r="T4" s="36"/>
      <c r="U4" s="36"/>
      <c r="V4" s="36"/>
    </row>
    <row r="5" spans="1:25" ht="19.5" customHeight="1" x14ac:dyDescent="0.35">
      <c r="A5" s="25" t="s">
        <v>4</v>
      </c>
      <c r="B5" s="26"/>
      <c r="C5" s="26"/>
      <c r="D5" s="26"/>
      <c r="E5" s="36"/>
      <c r="F5" s="36"/>
      <c r="G5" s="36"/>
      <c r="H5" s="36"/>
      <c r="I5" s="36"/>
      <c r="J5" s="36"/>
      <c r="K5" s="36"/>
      <c r="L5" s="36"/>
      <c r="M5" s="36"/>
      <c r="N5" s="36"/>
      <c r="O5" s="36"/>
      <c r="P5" s="36"/>
      <c r="Q5" s="36"/>
      <c r="R5" s="36"/>
      <c r="S5" s="36"/>
      <c r="T5" s="26"/>
      <c r="U5" s="26"/>
      <c r="V5" s="36"/>
    </row>
    <row r="6" spans="1:25" ht="19.5" customHeight="1" x14ac:dyDescent="0.35">
      <c r="A6" s="25" t="s">
        <v>5</v>
      </c>
      <c r="B6" s="72"/>
      <c r="C6" s="49"/>
      <c r="D6" s="49"/>
      <c r="E6" s="49"/>
      <c r="F6" s="37"/>
      <c r="G6" s="37"/>
      <c r="H6" s="37"/>
      <c r="I6" s="36"/>
      <c r="J6" s="36"/>
      <c r="K6" s="36"/>
      <c r="L6" s="36"/>
      <c r="M6" s="36"/>
      <c r="N6" s="36"/>
      <c r="O6" s="36"/>
      <c r="P6" s="36"/>
      <c r="Q6" s="36"/>
      <c r="R6" s="36"/>
      <c r="S6" s="36"/>
      <c r="T6" s="37"/>
      <c r="U6" s="37"/>
      <c r="V6" s="36"/>
    </row>
    <row r="7" spans="1:25" ht="19.5" customHeight="1" x14ac:dyDescent="0.35">
      <c r="A7" s="25" t="s">
        <v>6</v>
      </c>
      <c r="B7" s="36"/>
      <c r="C7" s="36"/>
      <c r="D7" s="36"/>
      <c r="E7" s="36"/>
      <c r="F7" s="36"/>
      <c r="G7" s="36"/>
      <c r="H7" s="36"/>
      <c r="I7" s="36"/>
      <c r="J7" s="36"/>
      <c r="K7" s="36"/>
      <c r="L7" s="36"/>
      <c r="M7" s="36"/>
      <c r="N7" s="36"/>
      <c r="O7" s="36"/>
      <c r="P7" s="36"/>
      <c r="Q7" s="36"/>
      <c r="R7" s="36"/>
      <c r="S7" s="36"/>
      <c r="T7" s="36"/>
      <c r="U7" s="36"/>
      <c r="V7" s="36"/>
    </row>
    <row r="8" spans="1:25" ht="19.5" customHeight="1" x14ac:dyDescent="0.35">
      <c r="A8" s="25" t="s">
        <v>7</v>
      </c>
      <c r="B8" s="36"/>
      <c r="C8" s="36"/>
      <c r="D8" s="36"/>
      <c r="E8" s="36"/>
      <c r="F8" s="36"/>
      <c r="G8" s="36"/>
      <c r="H8" s="36"/>
      <c r="I8" s="36"/>
      <c r="J8" s="36"/>
      <c r="K8" s="36"/>
      <c r="L8" s="36"/>
      <c r="M8" s="36"/>
      <c r="N8" s="36"/>
      <c r="O8" s="36"/>
      <c r="P8" s="36"/>
      <c r="Q8" s="36"/>
      <c r="R8" s="36"/>
      <c r="S8" s="36"/>
      <c r="T8" s="36"/>
      <c r="U8" s="36"/>
      <c r="V8" s="36"/>
    </row>
    <row r="9" spans="1:25" ht="19.5" customHeight="1" x14ac:dyDescent="0.35">
      <c r="A9" s="25" t="s">
        <v>8</v>
      </c>
      <c r="B9" s="49"/>
      <c r="C9" s="49"/>
      <c r="D9" s="49"/>
      <c r="E9" s="49"/>
      <c r="F9" s="49"/>
      <c r="G9" s="49"/>
      <c r="H9" s="49"/>
      <c r="I9" s="49"/>
      <c r="J9" s="49"/>
      <c r="K9" s="49"/>
      <c r="L9" s="49"/>
      <c r="M9" s="49"/>
      <c r="N9" s="49"/>
      <c r="O9" s="49"/>
      <c r="P9" s="49"/>
      <c r="Q9" s="49"/>
      <c r="R9" s="49"/>
      <c r="S9" s="49"/>
      <c r="T9" s="49"/>
      <c r="U9" s="49"/>
      <c r="V9" s="49"/>
    </row>
    <row r="11" spans="1:25" ht="58" x14ac:dyDescent="0.35">
      <c r="B11" s="1" t="s">
        <v>43</v>
      </c>
      <c r="C11" s="1" t="s">
        <v>41</v>
      </c>
      <c r="D11" s="1" t="s">
        <v>70</v>
      </c>
      <c r="E11" s="1" t="s">
        <v>37</v>
      </c>
      <c r="F11" s="1" t="s">
        <v>66</v>
      </c>
      <c r="G11" s="1" t="s">
        <v>9</v>
      </c>
      <c r="H11" s="1" t="s">
        <v>10</v>
      </c>
      <c r="I11" s="1" t="s">
        <v>36</v>
      </c>
      <c r="J11" s="1" t="s">
        <v>14</v>
      </c>
      <c r="K11" s="1" t="s">
        <v>15</v>
      </c>
      <c r="L11" s="1" t="s">
        <v>61</v>
      </c>
      <c r="M11" s="1" t="s">
        <v>53</v>
      </c>
      <c r="N11" s="1" t="s">
        <v>35</v>
      </c>
      <c r="O11" s="1" t="s">
        <v>11</v>
      </c>
      <c r="P11" s="1" t="s">
        <v>12</v>
      </c>
      <c r="Q11" s="1" t="s">
        <v>13</v>
      </c>
      <c r="R11" s="1" t="s">
        <v>24</v>
      </c>
      <c r="S11" s="1" t="s">
        <v>16</v>
      </c>
      <c r="T11" s="1" t="s">
        <v>38</v>
      </c>
      <c r="U11" s="1" t="s">
        <v>71</v>
      </c>
      <c r="V11" s="1" t="s">
        <v>17</v>
      </c>
      <c r="W11" s="2"/>
      <c r="X11" s="28" t="s">
        <v>65</v>
      </c>
      <c r="Y11" s="1" t="s">
        <v>18</v>
      </c>
    </row>
    <row r="12" spans="1:25" x14ac:dyDescent="0.35">
      <c r="A12" s="65" t="s">
        <v>19</v>
      </c>
      <c r="B12" s="3">
        <v>1</v>
      </c>
      <c r="C12" s="13"/>
      <c r="D12" s="13"/>
      <c r="E12" s="16">
        <f>C12*D12/100</f>
        <v>0</v>
      </c>
      <c r="F12" s="14"/>
      <c r="G12" s="13"/>
      <c r="H12" s="13"/>
      <c r="I12" s="13"/>
      <c r="J12" s="13"/>
      <c r="K12" s="13"/>
      <c r="L12" s="13"/>
      <c r="M12" s="13"/>
      <c r="N12" s="13"/>
      <c r="O12" s="13"/>
      <c r="P12" s="13"/>
      <c r="Q12" s="13"/>
      <c r="R12" s="13"/>
      <c r="S12" s="53"/>
      <c r="T12" s="53"/>
      <c r="U12" s="53"/>
      <c r="V12" s="56"/>
      <c r="W12" s="4"/>
      <c r="X12" s="5"/>
      <c r="Y12" s="5"/>
    </row>
    <row r="13" spans="1:25" x14ac:dyDescent="0.35">
      <c r="A13" s="65"/>
      <c r="B13" s="3">
        <v>2</v>
      </c>
      <c r="C13" s="13"/>
      <c r="D13" s="13"/>
      <c r="E13" s="16">
        <f t="shared" ref="E13:E22" si="0">C13*D13/100</f>
        <v>0</v>
      </c>
      <c r="F13" s="14"/>
      <c r="G13" s="13"/>
      <c r="H13" s="13"/>
      <c r="I13" s="13"/>
      <c r="J13" s="13"/>
      <c r="K13" s="13"/>
      <c r="L13" s="13"/>
      <c r="M13" s="13"/>
      <c r="N13" s="13"/>
      <c r="O13" s="13"/>
      <c r="P13" s="13"/>
      <c r="Q13" s="13"/>
      <c r="R13" s="13"/>
      <c r="S13" s="54"/>
      <c r="T13" s="54"/>
      <c r="U13" s="54"/>
      <c r="V13" s="57"/>
      <c r="W13" s="4"/>
      <c r="X13" s="5"/>
      <c r="Y13" s="5"/>
    </row>
    <row r="14" spans="1:25" x14ac:dyDescent="0.35">
      <c r="A14" s="65"/>
      <c r="B14" s="3">
        <v>3</v>
      </c>
      <c r="C14" s="13"/>
      <c r="D14" s="13"/>
      <c r="E14" s="16">
        <f t="shared" si="0"/>
        <v>0</v>
      </c>
      <c r="F14" s="14"/>
      <c r="G14" s="13"/>
      <c r="H14" s="13"/>
      <c r="I14" s="13"/>
      <c r="J14" s="13"/>
      <c r="K14" s="13"/>
      <c r="L14" s="13"/>
      <c r="M14" s="13"/>
      <c r="N14" s="13"/>
      <c r="O14" s="13"/>
      <c r="P14" s="13"/>
      <c r="Q14" s="13"/>
      <c r="R14" s="13"/>
      <c r="S14" s="54"/>
      <c r="T14" s="54"/>
      <c r="U14" s="54"/>
      <c r="V14" s="57"/>
      <c r="W14" s="4"/>
      <c r="X14" s="5"/>
      <c r="Y14" s="5"/>
    </row>
    <row r="15" spans="1:25" x14ac:dyDescent="0.35">
      <c r="A15" s="65"/>
      <c r="B15" s="3">
        <v>4</v>
      </c>
      <c r="C15" s="13"/>
      <c r="D15" s="13"/>
      <c r="E15" s="16">
        <f t="shared" si="0"/>
        <v>0</v>
      </c>
      <c r="F15" s="14"/>
      <c r="G15" s="13"/>
      <c r="H15" s="13"/>
      <c r="I15" s="13"/>
      <c r="J15" s="13"/>
      <c r="K15" s="13"/>
      <c r="L15" s="13"/>
      <c r="M15" s="13"/>
      <c r="N15" s="13"/>
      <c r="O15" s="13"/>
      <c r="P15" s="13"/>
      <c r="Q15" s="13"/>
      <c r="R15" s="13"/>
      <c r="S15" s="54"/>
      <c r="T15" s="54"/>
      <c r="U15" s="54"/>
      <c r="V15" s="57"/>
      <c r="W15" s="4"/>
      <c r="X15" s="5"/>
      <c r="Y15" s="5"/>
    </row>
    <row r="16" spans="1:25" x14ac:dyDescent="0.35">
      <c r="A16" s="65"/>
      <c r="B16" s="3">
        <v>5</v>
      </c>
      <c r="C16" s="13"/>
      <c r="D16" s="13"/>
      <c r="E16" s="16">
        <f t="shared" si="0"/>
        <v>0</v>
      </c>
      <c r="F16" s="13"/>
      <c r="G16" s="13"/>
      <c r="H16" s="13"/>
      <c r="I16" s="13"/>
      <c r="J16" s="13"/>
      <c r="K16" s="13"/>
      <c r="L16" s="13"/>
      <c r="M16" s="13"/>
      <c r="N16" s="13"/>
      <c r="O16" s="13"/>
      <c r="P16" s="13"/>
      <c r="Q16" s="13"/>
      <c r="R16" s="13"/>
      <c r="S16" s="54"/>
      <c r="T16" s="54"/>
      <c r="U16" s="54"/>
      <c r="V16" s="57"/>
      <c r="W16" s="4"/>
      <c r="X16" s="5"/>
      <c r="Y16" s="5"/>
    </row>
    <row r="17" spans="1:25" x14ac:dyDescent="0.35">
      <c r="A17" s="65"/>
      <c r="B17" s="3">
        <v>6</v>
      </c>
      <c r="C17" s="13"/>
      <c r="D17" s="13"/>
      <c r="E17" s="16">
        <f t="shared" si="0"/>
        <v>0</v>
      </c>
      <c r="F17" s="14"/>
      <c r="G17" s="13"/>
      <c r="H17" s="13"/>
      <c r="I17" s="13"/>
      <c r="J17" s="13"/>
      <c r="K17" s="13"/>
      <c r="L17" s="13"/>
      <c r="M17" s="13"/>
      <c r="N17" s="13"/>
      <c r="O17" s="13"/>
      <c r="P17" s="13"/>
      <c r="Q17" s="13"/>
      <c r="R17" s="13"/>
      <c r="S17" s="54"/>
      <c r="T17" s="54"/>
      <c r="U17" s="54"/>
      <c r="V17" s="57"/>
      <c r="W17" s="4"/>
      <c r="X17" s="5"/>
      <c r="Y17" s="5"/>
    </row>
    <row r="18" spans="1:25" x14ac:dyDescent="0.35">
      <c r="A18" s="65"/>
      <c r="B18" s="3">
        <v>7</v>
      </c>
      <c r="C18" s="13"/>
      <c r="D18" s="13"/>
      <c r="E18" s="16">
        <f t="shared" si="0"/>
        <v>0</v>
      </c>
      <c r="F18" s="13"/>
      <c r="G18" s="13"/>
      <c r="H18" s="13"/>
      <c r="I18" s="13"/>
      <c r="J18" s="13"/>
      <c r="K18" s="13"/>
      <c r="L18" s="13"/>
      <c r="M18" s="13"/>
      <c r="N18" s="13"/>
      <c r="O18" s="13"/>
      <c r="P18" s="13"/>
      <c r="Q18" s="13"/>
      <c r="R18" s="13"/>
      <c r="S18" s="54"/>
      <c r="T18" s="54"/>
      <c r="U18" s="54"/>
      <c r="V18" s="57"/>
      <c r="W18" s="4"/>
      <c r="X18" s="5"/>
      <c r="Y18" s="5"/>
    </row>
    <row r="19" spans="1:25" x14ac:dyDescent="0.35">
      <c r="A19" s="65"/>
      <c r="B19" s="3">
        <v>8</v>
      </c>
      <c r="C19" s="13"/>
      <c r="D19" s="13"/>
      <c r="E19" s="16">
        <f t="shared" si="0"/>
        <v>0</v>
      </c>
      <c r="F19" s="13"/>
      <c r="G19" s="13"/>
      <c r="H19" s="13"/>
      <c r="I19" s="13"/>
      <c r="J19" s="13"/>
      <c r="K19" s="13"/>
      <c r="L19" s="13"/>
      <c r="M19" s="13"/>
      <c r="N19" s="13"/>
      <c r="O19" s="13"/>
      <c r="P19" s="13"/>
      <c r="Q19" s="13"/>
      <c r="R19" s="13"/>
      <c r="S19" s="54"/>
      <c r="T19" s="54"/>
      <c r="U19" s="54"/>
      <c r="V19" s="57"/>
      <c r="W19" s="4"/>
      <c r="X19" s="5"/>
      <c r="Y19" s="5"/>
    </row>
    <row r="20" spans="1:25" x14ac:dyDescent="0.35">
      <c r="A20" s="65"/>
      <c r="B20" s="3">
        <v>9</v>
      </c>
      <c r="C20" s="13"/>
      <c r="D20" s="13"/>
      <c r="E20" s="16">
        <f t="shared" si="0"/>
        <v>0</v>
      </c>
      <c r="F20" s="13"/>
      <c r="G20" s="13"/>
      <c r="H20" s="13"/>
      <c r="I20" s="13"/>
      <c r="J20" s="13"/>
      <c r="K20" s="13"/>
      <c r="L20" s="13"/>
      <c r="M20" s="13"/>
      <c r="N20" s="13"/>
      <c r="O20" s="13"/>
      <c r="P20" s="13"/>
      <c r="Q20" s="13"/>
      <c r="R20" s="13"/>
      <c r="S20" s="54"/>
      <c r="T20" s="54"/>
      <c r="U20" s="54"/>
      <c r="V20" s="57"/>
      <c r="W20" s="4"/>
      <c r="X20" s="5"/>
      <c r="Y20" s="5"/>
    </row>
    <row r="21" spans="1:25" x14ac:dyDescent="0.35">
      <c r="A21" s="65"/>
      <c r="B21" s="3">
        <v>10</v>
      </c>
      <c r="C21" s="13"/>
      <c r="D21" s="13"/>
      <c r="E21" s="16">
        <f t="shared" si="0"/>
        <v>0</v>
      </c>
      <c r="F21" s="13"/>
      <c r="G21" s="13"/>
      <c r="H21" s="13"/>
      <c r="I21" s="13"/>
      <c r="J21" s="13"/>
      <c r="K21" s="13"/>
      <c r="L21" s="13"/>
      <c r="M21" s="13"/>
      <c r="N21" s="13"/>
      <c r="O21" s="13"/>
      <c r="P21" s="13"/>
      <c r="Q21" s="13"/>
      <c r="R21" s="13"/>
      <c r="S21" s="54"/>
      <c r="T21" s="54"/>
      <c r="U21" s="54"/>
      <c r="V21" s="57"/>
      <c r="W21" s="4"/>
      <c r="X21" s="5"/>
      <c r="Y21" s="5"/>
    </row>
    <row r="22" spans="1:25" x14ac:dyDescent="0.35">
      <c r="A22" s="65"/>
      <c r="B22" s="3">
        <v>11</v>
      </c>
      <c r="C22" s="13"/>
      <c r="D22" s="13"/>
      <c r="E22" s="16">
        <f t="shared" si="0"/>
        <v>0</v>
      </c>
      <c r="F22" s="13"/>
      <c r="G22" s="13"/>
      <c r="H22" s="13"/>
      <c r="I22" s="13"/>
      <c r="J22" s="13"/>
      <c r="K22" s="13"/>
      <c r="L22" s="13"/>
      <c r="M22" s="13"/>
      <c r="N22" s="13"/>
      <c r="O22" s="13"/>
      <c r="P22" s="13"/>
      <c r="Q22" s="13"/>
      <c r="R22" s="13"/>
      <c r="S22" s="55"/>
      <c r="T22" s="55"/>
      <c r="U22" s="55"/>
      <c r="V22" s="58"/>
      <c r="W22" s="4"/>
      <c r="X22" s="5"/>
      <c r="Y22" s="5"/>
    </row>
    <row r="23" spans="1:25" x14ac:dyDescent="0.35">
      <c r="A23" s="65" t="s">
        <v>20</v>
      </c>
      <c r="B23" s="5" t="s">
        <v>21</v>
      </c>
      <c r="C23" s="5"/>
      <c r="D23" s="7">
        <f>SUM(D12:D22)</f>
        <v>0</v>
      </c>
      <c r="E23" s="7">
        <f>SUM(E12:E22)</f>
        <v>0</v>
      </c>
      <c r="F23" s="7" t="e">
        <f t="shared" ref="F23:K23" si="1">((F12*$E12)+(F13*$E13)+(F14*$E14)+(F15*$E15)+(F16*$E16)+(F17*$E17)+(F18*$E18)+(F19*$E19)+(F22*$E22))/$E$23</f>
        <v>#DIV/0!</v>
      </c>
      <c r="G23" s="7" t="e">
        <f t="shared" si="1"/>
        <v>#DIV/0!</v>
      </c>
      <c r="H23" s="7" t="e">
        <f t="shared" si="1"/>
        <v>#DIV/0!</v>
      </c>
      <c r="I23" s="7" t="e">
        <f t="shared" si="1"/>
        <v>#DIV/0!</v>
      </c>
      <c r="J23" s="7" t="e">
        <f t="shared" si="1"/>
        <v>#DIV/0!</v>
      </c>
      <c r="K23" s="7" t="e">
        <f t="shared" si="1"/>
        <v>#DIV/0!</v>
      </c>
      <c r="L23" s="24"/>
      <c r="M23" s="7" t="e">
        <f t="shared" ref="M23:R23" si="2">((M12*$E12)+(M13*$E13)+(M14*$E14)+(M15*$E15)+(M16*$E16)+(M17*$E17)+(M18*$E18)+(M19*$E19)+(M22*$E22))/$E$23</f>
        <v>#DIV/0!</v>
      </c>
      <c r="N23" s="7" t="e">
        <f t="shared" si="2"/>
        <v>#DIV/0!</v>
      </c>
      <c r="O23" s="7" t="e">
        <f t="shared" si="2"/>
        <v>#DIV/0!</v>
      </c>
      <c r="P23" s="7" t="e">
        <f t="shared" si="2"/>
        <v>#DIV/0!</v>
      </c>
      <c r="Q23" s="7" t="e">
        <f t="shared" si="2"/>
        <v>#DIV/0!</v>
      </c>
      <c r="R23" s="7" t="e">
        <f t="shared" si="2"/>
        <v>#DIV/0!</v>
      </c>
      <c r="S23" s="23"/>
      <c r="T23" s="19">
        <f>D23</f>
        <v>0</v>
      </c>
      <c r="U23" s="15"/>
      <c r="V23" s="17" t="e">
        <f>(100-(U23*100/T23))/B37</f>
        <v>#DIV/0!</v>
      </c>
    </row>
    <row r="24" spans="1:25" x14ac:dyDescent="0.35">
      <c r="A24" s="65"/>
      <c r="B24" s="5" t="s">
        <v>22</v>
      </c>
      <c r="C24" s="5"/>
      <c r="D24" s="5"/>
      <c r="E24" s="8" t="str">
        <f>IF(E23=0,"NULL",IF(E23&lt;0.2,10,IF(AND(E23&gt;=0.2,E23&lt;0.5),5,IF(AND(E23&gt;=0.5,E23&lt;1),0,IF(AND(E23&gt;=1,E23&lt;2),-5,-10)))))</f>
        <v>NULL</v>
      </c>
      <c r="F24" s="8" t="e">
        <f>IF(AND(F23&gt;=5,F23&lt;20),0,IF(F23&lt;2,10,IF(F23&gt;=50,10,5)))</f>
        <v>#DIV/0!</v>
      </c>
      <c r="G24" s="8" t="e">
        <f>IF(G23&lt;1,10,IF(AND(G23&gt;=5,G23&lt;50),0,5))</f>
        <v>#DIV/0!</v>
      </c>
      <c r="H24" s="8" t="e">
        <f>IF(AND(H23&gt;=25,H23&lt;75),0,IF(H23&lt;5,10,5))</f>
        <v>#DIV/0!</v>
      </c>
      <c r="I24" s="9" t="e">
        <f>IF(I23&gt;=50,10,IF(I23&lt;1,10,IF(AND(I23&lt;20,I23&gt;=10),0,5)))</f>
        <v>#DIV/0!</v>
      </c>
      <c r="J24" s="8" t="e">
        <f>IF(AND(J23&gt;=0,J23&lt;10),0,IF(AND(J23&gt;=10,J23&lt;25),10,20))</f>
        <v>#DIV/0!</v>
      </c>
      <c r="K24" s="8" t="e">
        <f>IF(AND(K23&gt;=0,K23&lt;10),0,IF(AND(K23&gt;=10,K23&lt;25),10,20))</f>
        <v>#DIV/0!</v>
      </c>
      <c r="L24" s="8" t="str">
        <f>IF(L23="","NULL",IF(L23=0,10,IF(L23=1,5,0)))</f>
        <v>NULL</v>
      </c>
      <c r="M24" s="8" t="e">
        <f>IF(M23&lt;2,10,IF(M23&gt;=5,0,5))</f>
        <v>#DIV/0!</v>
      </c>
      <c r="N24" s="8" t="e">
        <f>IF(N23&gt;=10,20,IF(N23=0,0,10))</f>
        <v>#DIV/0!</v>
      </c>
      <c r="O24" s="8" t="e">
        <f>IF(AND(O23&gt;=0,O23&lt;5),0,IF(AND(O23&gt;=5,O23&lt;25),5,IF(AND(O23&gt;=25,O23&lt;50),10,20)))</f>
        <v>#DIV/0!</v>
      </c>
      <c r="P24" s="8" t="e">
        <f>IF(AND(P23&gt;=0,P23&lt;5),0,IF(AND(P23&gt;=5,P23&lt;25),5,IF(AND(P23&gt;=25,P23&lt;50),10,20)))</f>
        <v>#DIV/0!</v>
      </c>
      <c r="Q24" s="8" t="e">
        <f>IF(AND(Q23&gt;=0,Q23&lt;5),0,IF(AND(Q23&gt;=5,Q23&lt;25),5,IF(AND(Q23&gt;=25,Q23&lt;50),10,20)))</f>
        <v>#DIV/0!</v>
      </c>
      <c r="R24" s="8" t="e">
        <f>IF(AND(R23&gt;=0,R23&lt;5),0,IF(AND(R23&gt;=5,R23&lt;25),5,IF(AND(R23&gt;=25,R23&lt;50),10,20)))</f>
        <v>#DIV/0!</v>
      </c>
      <c r="S24" s="8">
        <f>IF(S23="Négligeables ou nulles",0,IF(S23="Moyennes",5,IF(S23="Importantes",10,0)))</f>
        <v>0</v>
      </c>
      <c r="T24" s="18"/>
      <c r="U24" s="18"/>
      <c r="V24" s="5" t="e">
        <f>IF(V23&lt;1,0,IF(V23&gt;=5,20,10))</f>
        <v>#DIV/0!</v>
      </c>
    </row>
    <row r="25" spans="1:25" ht="15" thickBot="1" x14ac:dyDescent="0.4"/>
    <row r="26" spans="1:25" ht="31.5" thickBot="1" x14ac:dyDescent="0.4">
      <c r="A26" s="6" t="s">
        <v>23</v>
      </c>
      <c r="B26" s="59" t="e">
        <f>100-E24-F24-G24-H24-I24-L24-M24-O24-P24-Q24-R24-J24-K24-S24-V24</f>
        <v>#VALUE!</v>
      </c>
      <c r="C26" s="60"/>
      <c r="D26" s="60"/>
      <c r="E26" s="60"/>
      <c r="F26" s="60"/>
      <c r="G26" s="60"/>
      <c r="H26" s="60"/>
      <c r="I26" s="60"/>
      <c r="J26" s="60"/>
      <c r="K26" s="60"/>
      <c r="L26" s="60"/>
      <c r="M26" s="60"/>
      <c r="N26" s="60"/>
      <c r="O26" s="60"/>
      <c r="P26" s="60"/>
      <c r="Q26" s="60"/>
      <c r="R26" s="60"/>
      <c r="S26" s="60"/>
      <c r="T26" s="60"/>
      <c r="U26" s="60"/>
      <c r="V26" s="61"/>
    </row>
    <row r="30" spans="1:25" ht="15" thickBot="1" x14ac:dyDescent="0.4"/>
    <row r="31" spans="1:25" ht="23.25" customHeight="1" x14ac:dyDescent="0.35">
      <c r="A31" s="51" t="s">
        <v>39</v>
      </c>
      <c r="B31" s="52"/>
      <c r="L31" s="62" t="s">
        <v>46</v>
      </c>
      <c r="M31" s="63"/>
      <c r="N31" s="63"/>
      <c r="O31" s="64"/>
    </row>
    <row r="32" spans="1:25" x14ac:dyDescent="0.35">
      <c r="A32" s="38"/>
      <c r="B32" s="39"/>
      <c r="L32" s="47"/>
      <c r="M32" s="48"/>
      <c r="N32" s="41" t="s">
        <v>47</v>
      </c>
      <c r="O32" s="42"/>
    </row>
    <row r="33" spans="1:22" x14ac:dyDescent="0.35">
      <c r="A33" s="5" t="s">
        <v>40</v>
      </c>
      <c r="B33" s="15"/>
      <c r="L33" s="66"/>
      <c r="M33" s="67"/>
      <c r="N33" s="41" t="s">
        <v>49</v>
      </c>
      <c r="O33" s="42"/>
    </row>
    <row r="34" spans="1:22" x14ac:dyDescent="0.35">
      <c r="A34" s="5" t="s">
        <v>62</v>
      </c>
      <c r="B34" s="15"/>
      <c r="L34" s="43"/>
      <c r="M34" s="44"/>
      <c r="N34" s="41" t="s">
        <v>50</v>
      </c>
      <c r="O34" s="42"/>
    </row>
    <row r="35" spans="1:22" ht="15" thickBot="1" x14ac:dyDescent="0.4">
      <c r="A35" s="5" t="s">
        <v>63</v>
      </c>
      <c r="B35" s="15"/>
      <c r="C35" s="5" t="s">
        <v>64</v>
      </c>
      <c r="D35" s="40"/>
      <c r="E35" s="40"/>
      <c r="F35" s="40"/>
      <c r="G35" s="40"/>
      <c r="H35" s="40"/>
      <c r="I35" s="40"/>
      <c r="L35" s="45"/>
      <c r="M35" s="46"/>
      <c r="N35" s="68" t="s">
        <v>48</v>
      </c>
      <c r="O35" s="69"/>
    </row>
    <row r="36" spans="1:22" x14ac:dyDescent="0.35">
      <c r="A36" s="5" t="s">
        <v>63</v>
      </c>
      <c r="B36" s="15"/>
      <c r="C36" s="5" t="s">
        <v>64</v>
      </c>
      <c r="D36" s="40"/>
      <c r="E36" s="40"/>
      <c r="F36" s="40"/>
      <c r="G36" s="40"/>
      <c r="H36" s="40"/>
      <c r="I36" s="40"/>
    </row>
    <row r="37" spans="1:22" ht="53" customHeight="1" x14ac:dyDescent="0.35">
      <c r="A37" s="77" t="s">
        <v>72</v>
      </c>
      <c r="B37" s="15"/>
      <c r="C37" s="78" t="s">
        <v>73</v>
      </c>
      <c r="D37" s="79"/>
      <c r="E37" s="79"/>
      <c r="F37" s="79"/>
      <c r="G37" s="79"/>
      <c r="H37" s="79"/>
      <c r="I37" s="79"/>
    </row>
    <row r="40" spans="1:22" ht="20.25" customHeight="1" x14ac:dyDescent="0.35">
      <c r="A40" s="20" t="s">
        <v>44</v>
      </c>
      <c r="B40" s="21" t="s">
        <v>19</v>
      </c>
    </row>
    <row r="41" spans="1:22" x14ac:dyDescent="0.35">
      <c r="A41" s="15"/>
      <c r="B41" s="15"/>
    </row>
    <row r="42" spans="1:22" x14ac:dyDescent="0.35">
      <c r="A42" s="15"/>
      <c r="B42" s="15"/>
    </row>
    <row r="43" spans="1:22" x14ac:dyDescent="0.35">
      <c r="A43" s="15"/>
      <c r="B43" s="15"/>
    </row>
    <row r="44" spans="1:22" x14ac:dyDescent="0.35">
      <c r="A44" s="15"/>
      <c r="B44" s="15"/>
    </row>
    <row r="47" spans="1:22" ht="49.5" customHeight="1" x14ac:dyDescent="0.35">
      <c r="A47" s="22" t="s">
        <v>45</v>
      </c>
      <c r="B47" s="50"/>
      <c r="C47" s="50"/>
      <c r="D47" s="50"/>
      <c r="E47" s="50"/>
      <c r="F47" s="50"/>
      <c r="G47" s="50"/>
      <c r="H47" s="50"/>
      <c r="I47" s="50"/>
      <c r="J47" s="50"/>
      <c r="K47" s="50"/>
      <c r="L47" s="50"/>
      <c r="M47" s="50"/>
      <c r="N47" s="50"/>
      <c r="O47" s="50"/>
      <c r="P47" s="50"/>
      <c r="Q47" s="50"/>
      <c r="R47" s="50"/>
      <c r="S47" s="50"/>
      <c r="T47" s="50"/>
      <c r="U47" s="50"/>
      <c r="V47" s="50"/>
    </row>
    <row r="49" spans="1:22" ht="49.5" customHeight="1" x14ac:dyDescent="0.35">
      <c r="A49" s="22" t="s">
        <v>18</v>
      </c>
      <c r="B49" s="50"/>
      <c r="C49" s="50"/>
      <c r="D49" s="50"/>
      <c r="E49" s="50"/>
      <c r="F49" s="50"/>
      <c r="G49" s="50"/>
      <c r="H49" s="50"/>
      <c r="I49" s="50"/>
      <c r="J49" s="50"/>
      <c r="K49" s="50"/>
      <c r="L49" s="50"/>
      <c r="M49" s="50"/>
      <c r="N49" s="50"/>
      <c r="O49" s="50"/>
      <c r="P49" s="50"/>
      <c r="Q49" s="50"/>
      <c r="R49" s="50"/>
      <c r="S49" s="50"/>
      <c r="T49" s="50"/>
      <c r="U49" s="50"/>
      <c r="V49" s="50"/>
    </row>
  </sheetData>
  <mergeCells count="28">
    <mergeCell ref="B47:V47"/>
    <mergeCell ref="B49:V49"/>
    <mergeCell ref="A23:A24"/>
    <mergeCell ref="A1:V1"/>
    <mergeCell ref="B2:E2"/>
    <mergeCell ref="B3:E3"/>
    <mergeCell ref="B4:E4"/>
    <mergeCell ref="B6:E6"/>
    <mergeCell ref="B9:V9"/>
    <mergeCell ref="A12:A22"/>
    <mergeCell ref="S12:S22"/>
    <mergeCell ref="T12:T22"/>
    <mergeCell ref="U12:U22"/>
    <mergeCell ref="V12:V22"/>
    <mergeCell ref="B26:V26"/>
    <mergeCell ref="A31:B31"/>
    <mergeCell ref="L31:O31"/>
    <mergeCell ref="L32:M32"/>
    <mergeCell ref="N32:O32"/>
    <mergeCell ref="L33:M33"/>
    <mergeCell ref="N33:O33"/>
    <mergeCell ref="L34:M34"/>
    <mergeCell ref="N34:O34"/>
    <mergeCell ref="L35:M35"/>
    <mergeCell ref="N35:O35"/>
    <mergeCell ref="D35:I35"/>
    <mergeCell ref="D36:I36"/>
    <mergeCell ref="D37:I37"/>
  </mergeCells>
  <conditionalFormatting sqref="B26">
    <cfRule type="expression" dxfId="29" priority="1">
      <formula>$B$26&gt;=75</formula>
    </cfRule>
    <cfRule type="expression" dxfId="28" priority="2">
      <formula>AND($B$26&gt;=50,$B$26&lt;75)</formula>
    </cfRule>
    <cfRule type="expression" dxfId="27" priority="3">
      <formula>$B$26&lt;50</formula>
    </cfRule>
  </conditionalFormatting>
  <dataValidations count="1">
    <dataValidation type="list" allowBlank="1" showInputMessage="1" showErrorMessage="1" sqref="S23" xr:uid="{28809AC6-C691-40DB-99B8-2B639676A675}">
      <formula1>"Négligeables ou nulles,Moyennes,Importantes"</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49"/>
  <sheetViews>
    <sheetView workbookViewId="0">
      <selection sqref="A1:XFD1048576"/>
    </sheetView>
  </sheetViews>
  <sheetFormatPr baseColWidth="10" defaultRowHeight="14.5" x14ac:dyDescent="0.35"/>
  <cols>
    <col min="1" max="1" width="32.54296875" bestFit="1" customWidth="1"/>
    <col min="2" max="23" width="12.7265625" customWidth="1"/>
    <col min="24" max="24" width="33.453125" customWidth="1"/>
    <col min="25" max="25" width="60.7265625" customWidth="1"/>
  </cols>
  <sheetData>
    <row r="1" spans="1:25" ht="23.5" x14ac:dyDescent="0.35">
      <c r="A1" s="70" t="s">
        <v>0</v>
      </c>
      <c r="B1" s="71"/>
      <c r="C1" s="71"/>
      <c r="D1" s="71"/>
      <c r="E1" s="71"/>
      <c r="F1" s="71"/>
      <c r="G1" s="71"/>
      <c r="H1" s="71"/>
      <c r="I1" s="71"/>
      <c r="J1" s="71"/>
      <c r="K1" s="71"/>
      <c r="L1" s="71"/>
      <c r="M1" s="71"/>
      <c r="N1" s="71"/>
      <c r="O1" s="71"/>
      <c r="P1" s="71"/>
      <c r="Q1" s="71"/>
      <c r="R1" s="71"/>
      <c r="S1" s="71"/>
      <c r="T1" s="71"/>
      <c r="U1" s="71"/>
      <c r="V1" s="71"/>
    </row>
    <row r="2" spans="1:25" ht="19.5" customHeight="1" x14ac:dyDescent="0.35">
      <c r="A2" s="25" t="s">
        <v>1</v>
      </c>
      <c r="B2" s="49"/>
      <c r="C2" s="49"/>
      <c r="D2" s="49"/>
      <c r="E2" s="49"/>
      <c r="F2" s="36"/>
      <c r="G2" s="36"/>
      <c r="H2" s="36"/>
      <c r="I2" s="36"/>
      <c r="J2" s="36"/>
      <c r="K2" s="36"/>
      <c r="L2" s="36"/>
      <c r="M2" s="36"/>
      <c r="N2" s="36"/>
      <c r="O2" s="36"/>
      <c r="P2" s="36"/>
      <c r="Q2" s="36"/>
      <c r="R2" s="36"/>
      <c r="S2" s="36"/>
      <c r="T2" s="36"/>
      <c r="U2" s="36"/>
      <c r="V2" s="36"/>
    </row>
    <row r="3" spans="1:25" ht="19.5" customHeight="1" x14ac:dyDescent="0.35">
      <c r="A3" s="25" t="s">
        <v>2</v>
      </c>
      <c r="B3" s="49"/>
      <c r="C3" s="49"/>
      <c r="D3" s="49"/>
      <c r="E3" s="49"/>
      <c r="F3" s="36"/>
      <c r="G3" s="36"/>
      <c r="H3" s="36"/>
      <c r="I3" s="36"/>
      <c r="J3" s="36"/>
      <c r="K3" s="36"/>
      <c r="L3" s="36"/>
      <c r="M3" s="36"/>
      <c r="N3" s="36"/>
      <c r="O3" s="36"/>
      <c r="P3" s="36"/>
      <c r="Q3" s="36"/>
      <c r="R3" s="36"/>
      <c r="S3" s="36"/>
      <c r="T3" s="36"/>
      <c r="U3" s="36"/>
      <c r="V3" s="36"/>
    </row>
    <row r="4" spans="1:25" ht="19.5" customHeight="1" x14ac:dyDescent="0.35">
      <c r="A4" s="25" t="s">
        <v>3</v>
      </c>
      <c r="B4" s="49"/>
      <c r="C4" s="49"/>
      <c r="D4" s="49"/>
      <c r="E4" s="49"/>
      <c r="F4" s="36"/>
      <c r="G4" s="36"/>
      <c r="H4" s="36"/>
      <c r="I4" s="36"/>
      <c r="J4" s="36"/>
      <c r="K4" s="36"/>
      <c r="L4" s="36"/>
      <c r="M4" s="36"/>
      <c r="N4" s="36"/>
      <c r="O4" s="36"/>
      <c r="P4" s="36"/>
      <c r="Q4" s="36"/>
      <c r="R4" s="36"/>
      <c r="S4" s="36"/>
      <c r="T4" s="36"/>
      <c r="U4" s="36"/>
      <c r="V4" s="36"/>
    </row>
    <row r="5" spans="1:25" ht="19.5" customHeight="1" x14ac:dyDescent="0.35">
      <c r="A5" s="25" t="s">
        <v>4</v>
      </c>
      <c r="B5" s="26"/>
      <c r="C5" s="26"/>
      <c r="D5" s="26"/>
      <c r="E5" s="36"/>
      <c r="F5" s="36"/>
      <c r="G5" s="36"/>
      <c r="H5" s="36"/>
      <c r="I5" s="36"/>
      <c r="J5" s="36"/>
      <c r="K5" s="36"/>
      <c r="L5" s="36"/>
      <c r="M5" s="36"/>
      <c r="N5" s="36"/>
      <c r="O5" s="36"/>
      <c r="P5" s="36"/>
      <c r="Q5" s="36"/>
      <c r="R5" s="36"/>
      <c r="S5" s="36"/>
      <c r="T5" s="26"/>
      <c r="U5" s="26"/>
      <c r="V5" s="36"/>
    </row>
    <row r="6" spans="1:25" ht="19.5" customHeight="1" x14ac:dyDescent="0.35">
      <c r="A6" s="25" t="s">
        <v>5</v>
      </c>
      <c r="B6" s="72"/>
      <c r="C6" s="49"/>
      <c r="D6" s="49"/>
      <c r="E6" s="49"/>
      <c r="F6" s="37"/>
      <c r="G6" s="37"/>
      <c r="H6" s="37"/>
      <c r="I6" s="36"/>
      <c r="J6" s="36"/>
      <c r="K6" s="36"/>
      <c r="L6" s="36"/>
      <c r="M6" s="36"/>
      <c r="N6" s="36"/>
      <c r="O6" s="36"/>
      <c r="P6" s="36"/>
      <c r="Q6" s="36"/>
      <c r="R6" s="36"/>
      <c r="S6" s="36"/>
      <c r="T6" s="37"/>
      <c r="U6" s="37"/>
      <c r="V6" s="36"/>
    </row>
    <row r="7" spans="1:25" ht="19.5" customHeight="1" x14ac:dyDescent="0.35">
      <c r="A7" s="25" t="s">
        <v>6</v>
      </c>
      <c r="B7" s="36"/>
      <c r="C7" s="36"/>
      <c r="D7" s="36"/>
      <c r="E7" s="36"/>
      <c r="F7" s="36"/>
      <c r="G7" s="36"/>
      <c r="H7" s="36"/>
      <c r="I7" s="36"/>
      <c r="J7" s="36"/>
      <c r="K7" s="36"/>
      <c r="L7" s="36"/>
      <c r="M7" s="36"/>
      <c r="N7" s="36"/>
      <c r="O7" s="36"/>
      <c r="P7" s="36"/>
      <c r="Q7" s="36"/>
      <c r="R7" s="36"/>
      <c r="S7" s="36"/>
      <c r="T7" s="36"/>
      <c r="U7" s="36"/>
      <c r="V7" s="36"/>
    </row>
    <row r="8" spans="1:25" ht="19.5" customHeight="1" x14ac:dyDescent="0.35">
      <c r="A8" s="25" t="s">
        <v>7</v>
      </c>
      <c r="B8" s="36"/>
      <c r="C8" s="36"/>
      <c r="D8" s="36"/>
      <c r="E8" s="36"/>
      <c r="F8" s="36"/>
      <c r="G8" s="36"/>
      <c r="H8" s="36"/>
      <c r="I8" s="36"/>
      <c r="J8" s="36"/>
      <c r="K8" s="36"/>
      <c r="L8" s="36"/>
      <c r="M8" s="36"/>
      <c r="N8" s="36"/>
      <c r="O8" s="36"/>
      <c r="P8" s="36"/>
      <c r="Q8" s="36"/>
      <c r="R8" s="36"/>
      <c r="S8" s="36"/>
      <c r="T8" s="36"/>
      <c r="U8" s="36"/>
      <c r="V8" s="36"/>
    </row>
    <row r="9" spans="1:25" ht="19.5" customHeight="1" x14ac:dyDescent="0.35">
      <c r="A9" s="25" t="s">
        <v>8</v>
      </c>
      <c r="B9" s="49"/>
      <c r="C9" s="49"/>
      <c r="D9" s="49"/>
      <c r="E9" s="49"/>
      <c r="F9" s="49"/>
      <c r="G9" s="49"/>
      <c r="H9" s="49"/>
      <c r="I9" s="49"/>
      <c r="J9" s="49"/>
      <c r="K9" s="49"/>
      <c r="L9" s="49"/>
      <c r="M9" s="49"/>
      <c r="N9" s="49"/>
      <c r="O9" s="49"/>
      <c r="P9" s="49"/>
      <c r="Q9" s="49"/>
      <c r="R9" s="49"/>
      <c r="S9" s="49"/>
      <c r="T9" s="49"/>
      <c r="U9" s="49"/>
      <c r="V9" s="49"/>
    </row>
    <row r="11" spans="1:25" ht="58" x14ac:dyDescent="0.35">
      <c r="B11" s="1" t="s">
        <v>43</v>
      </c>
      <c r="C11" s="1" t="s">
        <v>41</v>
      </c>
      <c r="D11" s="1" t="s">
        <v>70</v>
      </c>
      <c r="E11" s="1" t="s">
        <v>37</v>
      </c>
      <c r="F11" s="1" t="s">
        <v>66</v>
      </c>
      <c r="G11" s="1" t="s">
        <v>9</v>
      </c>
      <c r="H11" s="1" t="s">
        <v>10</v>
      </c>
      <c r="I11" s="1" t="s">
        <v>36</v>
      </c>
      <c r="J11" s="1" t="s">
        <v>14</v>
      </c>
      <c r="K11" s="1" t="s">
        <v>15</v>
      </c>
      <c r="L11" s="1" t="s">
        <v>61</v>
      </c>
      <c r="M11" s="1" t="s">
        <v>53</v>
      </c>
      <c r="N11" s="1" t="s">
        <v>35</v>
      </c>
      <c r="O11" s="1" t="s">
        <v>11</v>
      </c>
      <c r="P11" s="1" t="s">
        <v>12</v>
      </c>
      <c r="Q11" s="1" t="s">
        <v>13</v>
      </c>
      <c r="R11" s="1" t="s">
        <v>24</v>
      </c>
      <c r="S11" s="1" t="s">
        <v>16</v>
      </c>
      <c r="T11" s="1" t="s">
        <v>38</v>
      </c>
      <c r="U11" s="1" t="s">
        <v>71</v>
      </c>
      <c r="V11" s="1" t="s">
        <v>17</v>
      </c>
      <c r="W11" s="2"/>
      <c r="X11" s="28" t="s">
        <v>65</v>
      </c>
      <c r="Y11" s="1" t="s">
        <v>18</v>
      </c>
    </row>
    <row r="12" spans="1:25" x14ac:dyDescent="0.35">
      <c r="A12" s="65" t="s">
        <v>19</v>
      </c>
      <c r="B12" s="3">
        <v>1</v>
      </c>
      <c r="C12" s="13"/>
      <c r="D12" s="13"/>
      <c r="E12" s="16">
        <f>C12*D12/100</f>
        <v>0</v>
      </c>
      <c r="F12" s="14"/>
      <c r="G12" s="13"/>
      <c r="H12" s="13"/>
      <c r="I12" s="13"/>
      <c r="J12" s="13"/>
      <c r="K12" s="13"/>
      <c r="L12" s="13"/>
      <c r="M12" s="13"/>
      <c r="N12" s="13"/>
      <c r="O12" s="13"/>
      <c r="P12" s="13"/>
      <c r="Q12" s="13"/>
      <c r="R12" s="13"/>
      <c r="S12" s="53"/>
      <c r="T12" s="53"/>
      <c r="U12" s="53"/>
      <c r="V12" s="56"/>
      <c r="W12" s="4"/>
      <c r="X12" s="5"/>
      <c r="Y12" s="5"/>
    </row>
    <row r="13" spans="1:25" x14ac:dyDescent="0.35">
      <c r="A13" s="65"/>
      <c r="B13" s="3">
        <v>2</v>
      </c>
      <c r="C13" s="13"/>
      <c r="D13" s="13"/>
      <c r="E13" s="16">
        <f t="shared" ref="E13:E22" si="0">C13*D13/100</f>
        <v>0</v>
      </c>
      <c r="F13" s="14"/>
      <c r="G13" s="13"/>
      <c r="H13" s="13"/>
      <c r="I13" s="13"/>
      <c r="J13" s="13"/>
      <c r="K13" s="13"/>
      <c r="L13" s="13"/>
      <c r="M13" s="13"/>
      <c r="N13" s="13"/>
      <c r="O13" s="13"/>
      <c r="P13" s="13"/>
      <c r="Q13" s="13"/>
      <c r="R13" s="13"/>
      <c r="S13" s="54"/>
      <c r="T13" s="54"/>
      <c r="U13" s="54"/>
      <c r="V13" s="57"/>
      <c r="W13" s="4"/>
      <c r="X13" s="5"/>
      <c r="Y13" s="5"/>
    </row>
    <row r="14" spans="1:25" x14ac:dyDescent="0.35">
      <c r="A14" s="65"/>
      <c r="B14" s="3">
        <v>3</v>
      </c>
      <c r="C14" s="13"/>
      <c r="D14" s="13"/>
      <c r="E14" s="16">
        <f t="shared" si="0"/>
        <v>0</v>
      </c>
      <c r="F14" s="14"/>
      <c r="G14" s="13"/>
      <c r="H14" s="13"/>
      <c r="I14" s="13"/>
      <c r="J14" s="13"/>
      <c r="K14" s="13"/>
      <c r="L14" s="13"/>
      <c r="M14" s="13"/>
      <c r="N14" s="13"/>
      <c r="O14" s="13"/>
      <c r="P14" s="13"/>
      <c r="Q14" s="13"/>
      <c r="R14" s="13"/>
      <c r="S14" s="54"/>
      <c r="T14" s="54"/>
      <c r="U14" s="54"/>
      <c r="V14" s="57"/>
      <c r="W14" s="4"/>
      <c r="X14" s="5"/>
      <c r="Y14" s="5"/>
    </row>
    <row r="15" spans="1:25" x14ac:dyDescent="0.35">
      <c r="A15" s="65"/>
      <c r="B15" s="3">
        <v>4</v>
      </c>
      <c r="C15" s="13"/>
      <c r="D15" s="13"/>
      <c r="E15" s="16">
        <f t="shared" si="0"/>
        <v>0</v>
      </c>
      <c r="F15" s="14"/>
      <c r="G15" s="13"/>
      <c r="H15" s="13"/>
      <c r="I15" s="13"/>
      <c r="J15" s="13"/>
      <c r="K15" s="13"/>
      <c r="L15" s="13"/>
      <c r="M15" s="13"/>
      <c r="N15" s="13"/>
      <c r="O15" s="13"/>
      <c r="P15" s="13"/>
      <c r="Q15" s="13"/>
      <c r="R15" s="13"/>
      <c r="S15" s="54"/>
      <c r="T15" s="54"/>
      <c r="U15" s="54"/>
      <c r="V15" s="57"/>
      <c r="W15" s="4"/>
      <c r="X15" s="5"/>
      <c r="Y15" s="5"/>
    </row>
    <row r="16" spans="1:25" x14ac:dyDescent="0.35">
      <c r="A16" s="65"/>
      <c r="B16" s="3">
        <v>5</v>
      </c>
      <c r="C16" s="13"/>
      <c r="D16" s="13"/>
      <c r="E16" s="16">
        <f t="shared" si="0"/>
        <v>0</v>
      </c>
      <c r="F16" s="13"/>
      <c r="G16" s="13"/>
      <c r="H16" s="13"/>
      <c r="I16" s="13"/>
      <c r="J16" s="13"/>
      <c r="K16" s="13"/>
      <c r="L16" s="13"/>
      <c r="M16" s="13"/>
      <c r="N16" s="13"/>
      <c r="O16" s="13"/>
      <c r="P16" s="13"/>
      <c r="Q16" s="13"/>
      <c r="R16" s="13"/>
      <c r="S16" s="54"/>
      <c r="T16" s="54"/>
      <c r="U16" s="54"/>
      <c r="V16" s="57"/>
      <c r="W16" s="4"/>
      <c r="X16" s="5"/>
      <c r="Y16" s="5"/>
    </row>
    <row r="17" spans="1:25" x14ac:dyDescent="0.35">
      <c r="A17" s="65"/>
      <c r="B17" s="3">
        <v>6</v>
      </c>
      <c r="C17" s="13"/>
      <c r="D17" s="13"/>
      <c r="E17" s="16">
        <f t="shared" si="0"/>
        <v>0</v>
      </c>
      <c r="F17" s="14"/>
      <c r="G17" s="13"/>
      <c r="H17" s="13"/>
      <c r="I17" s="13"/>
      <c r="J17" s="13"/>
      <c r="K17" s="13"/>
      <c r="L17" s="13"/>
      <c r="M17" s="13"/>
      <c r="N17" s="13"/>
      <c r="O17" s="13"/>
      <c r="P17" s="13"/>
      <c r="Q17" s="13"/>
      <c r="R17" s="13"/>
      <c r="S17" s="54"/>
      <c r="T17" s="54"/>
      <c r="U17" s="54"/>
      <c r="V17" s="57"/>
      <c r="W17" s="4"/>
      <c r="X17" s="5"/>
      <c r="Y17" s="5"/>
    </row>
    <row r="18" spans="1:25" x14ac:dyDescent="0.35">
      <c r="A18" s="65"/>
      <c r="B18" s="3">
        <v>7</v>
      </c>
      <c r="C18" s="13"/>
      <c r="D18" s="13"/>
      <c r="E18" s="16">
        <f t="shared" si="0"/>
        <v>0</v>
      </c>
      <c r="F18" s="13"/>
      <c r="G18" s="13"/>
      <c r="H18" s="13"/>
      <c r="I18" s="13"/>
      <c r="J18" s="13"/>
      <c r="K18" s="13"/>
      <c r="L18" s="13"/>
      <c r="M18" s="13"/>
      <c r="N18" s="13"/>
      <c r="O18" s="13"/>
      <c r="P18" s="13"/>
      <c r="Q18" s="13"/>
      <c r="R18" s="13"/>
      <c r="S18" s="54"/>
      <c r="T18" s="54"/>
      <c r="U18" s="54"/>
      <c r="V18" s="57"/>
      <c r="W18" s="4"/>
      <c r="X18" s="5"/>
      <c r="Y18" s="5"/>
    </row>
    <row r="19" spans="1:25" x14ac:dyDescent="0.35">
      <c r="A19" s="65"/>
      <c r="B19" s="3">
        <v>8</v>
      </c>
      <c r="C19" s="13"/>
      <c r="D19" s="13"/>
      <c r="E19" s="16">
        <f t="shared" si="0"/>
        <v>0</v>
      </c>
      <c r="F19" s="13"/>
      <c r="G19" s="13"/>
      <c r="H19" s="13"/>
      <c r="I19" s="13"/>
      <c r="J19" s="13"/>
      <c r="K19" s="13"/>
      <c r="L19" s="13"/>
      <c r="M19" s="13"/>
      <c r="N19" s="13"/>
      <c r="O19" s="13"/>
      <c r="P19" s="13"/>
      <c r="Q19" s="13"/>
      <c r="R19" s="13"/>
      <c r="S19" s="54"/>
      <c r="T19" s="54"/>
      <c r="U19" s="54"/>
      <c r="V19" s="57"/>
      <c r="W19" s="4"/>
      <c r="X19" s="5"/>
      <c r="Y19" s="5"/>
    </row>
    <row r="20" spans="1:25" x14ac:dyDescent="0.35">
      <c r="A20" s="65"/>
      <c r="B20" s="3">
        <v>9</v>
      </c>
      <c r="C20" s="13"/>
      <c r="D20" s="13"/>
      <c r="E20" s="16">
        <f t="shared" si="0"/>
        <v>0</v>
      </c>
      <c r="F20" s="13"/>
      <c r="G20" s="13"/>
      <c r="H20" s="13"/>
      <c r="I20" s="13"/>
      <c r="J20" s="13"/>
      <c r="K20" s="13"/>
      <c r="L20" s="13"/>
      <c r="M20" s="13"/>
      <c r="N20" s="13"/>
      <c r="O20" s="13"/>
      <c r="P20" s="13"/>
      <c r="Q20" s="13"/>
      <c r="R20" s="13"/>
      <c r="S20" s="54"/>
      <c r="T20" s="54"/>
      <c r="U20" s="54"/>
      <c r="V20" s="57"/>
      <c r="W20" s="4"/>
      <c r="X20" s="5"/>
      <c r="Y20" s="5"/>
    </row>
    <row r="21" spans="1:25" x14ac:dyDescent="0.35">
      <c r="A21" s="65"/>
      <c r="B21" s="3">
        <v>10</v>
      </c>
      <c r="C21" s="13"/>
      <c r="D21" s="13"/>
      <c r="E21" s="16">
        <f t="shared" si="0"/>
        <v>0</v>
      </c>
      <c r="F21" s="13"/>
      <c r="G21" s="13"/>
      <c r="H21" s="13"/>
      <c r="I21" s="13"/>
      <c r="J21" s="13"/>
      <c r="K21" s="13"/>
      <c r="L21" s="13"/>
      <c r="M21" s="13"/>
      <c r="N21" s="13"/>
      <c r="O21" s="13"/>
      <c r="P21" s="13"/>
      <c r="Q21" s="13"/>
      <c r="R21" s="13"/>
      <c r="S21" s="54"/>
      <c r="T21" s="54"/>
      <c r="U21" s="54"/>
      <c r="V21" s="57"/>
      <c r="W21" s="4"/>
      <c r="X21" s="5"/>
      <c r="Y21" s="5"/>
    </row>
    <row r="22" spans="1:25" x14ac:dyDescent="0.35">
      <c r="A22" s="65"/>
      <c r="B22" s="3">
        <v>11</v>
      </c>
      <c r="C22" s="13"/>
      <c r="D22" s="13"/>
      <c r="E22" s="16">
        <f t="shared" si="0"/>
        <v>0</v>
      </c>
      <c r="F22" s="13"/>
      <c r="G22" s="13"/>
      <c r="H22" s="13"/>
      <c r="I22" s="13"/>
      <c r="J22" s="13"/>
      <c r="K22" s="13"/>
      <c r="L22" s="13"/>
      <c r="M22" s="13"/>
      <c r="N22" s="13"/>
      <c r="O22" s="13"/>
      <c r="P22" s="13"/>
      <c r="Q22" s="13"/>
      <c r="R22" s="13"/>
      <c r="S22" s="55"/>
      <c r="T22" s="55"/>
      <c r="U22" s="55"/>
      <c r="V22" s="58"/>
      <c r="W22" s="4"/>
      <c r="X22" s="5"/>
      <c r="Y22" s="5"/>
    </row>
    <row r="23" spans="1:25" x14ac:dyDescent="0.35">
      <c r="A23" s="65" t="s">
        <v>20</v>
      </c>
      <c r="B23" s="5" t="s">
        <v>21</v>
      </c>
      <c r="C23" s="5"/>
      <c r="D23" s="7">
        <f>SUM(D12:D22)</f>
        <v>0</v>
      </c>
      <c r="E23" s="7">
        <f>SUM(E12:E22)</f>
        <v>0</v>
      </c>
      <c r="F23" s="7" t="e">
        <f t="shared" ref="F23:K23" si="1">((F12*$E12)+(F13*$E13)+(F14*$E14)+(F15*$E15)+(F16*$E16)+(F17*$E17)+(F18*$E18)+(F19*$E19)+(F22*$E22))/$E$23</f>
        <v>#DIV/0!</v>
      </c>
      <c r="G23" s="7" t="e">
        <f t="shared" si="1"/>
        <v>#DIV/0!</v>
      </c>
      <c r="H23" s="7" t="e">
        <f t="shared" si="1"/>
        <v>#DIV/0!</v>
      </c>
      <c r="I23" s="7" t="e">
        <f t="shared" si="1"/>
        <v>#DIV/0!</v>
      </c>
      <c r="J23" s="7" t="e">
        <f t="shared" si="1"/>
        <v>#DIV/0!</v>
      </c>
      <c r="K23" s="7" t="e">
        <f t="shared" si="1"/>
        <v>#DIV/0!</v>
      </c>
      <c r="L23" s="24"/>
      <c r="M23" s="7" t="e">
        <f t="shared" ref="M23:R23" si="2">((M12*$E12)+(M13*$E13)+(M14*$E14)+(M15*$E15)+(M16*$E16)+(M17*$E17)+(M18*$E18)+(M19*$E19)+(M22*$E22))/$E$23</f>
        <v>#DIV/0!</v>
      </c>
      <c r="N23" s="7" t="e">
        <f t="shared" si="2"/>
        <v>#DIV/0!</v>
      </c>
      <c r="O23" s="7" t="e">
        <f t="shared" si="2"/>
        <v>#DIV/0!</v>
      </c>
      <c r="P23" s="7" t="e">
        <f t="shared" si="2"/>
        <v>#DIV/0!</v>
      </c>
      <c r="Q23" s="7" t="e">
        <f t="shared" si="2"/>
        <v>#DIV/0!</v>
      </c>
      <c r="R23" s="7" t="e">
        <f t="shared" si="2"/>
        <v>#DIV/0!</v>
      </c>
      <c r="S23" s="23"/>
      <c r="T23" s="19">
        <f>D23</f>
        <v>0</v>
      </c>
      <c r="U23" s="15"/>
      <c r="V23" s="17" t="e">
        <f>(100-(U23*100/T23))/B37</f>
        <v>#DIV/0!</v>
      </c>
    </row>
    <row r="24" spans="1:25" x14ac:dyDescent="0.35">
      <c r="A24" s="65"/>
      <c r="B24" s="5" t="s">
        <v>22</v>
      </c>
      <c r="C24" s="5"/>
      <c r="D24" s="5"/>
      <c r="E24" s="8" t="str">
        <f>IF(E23=0,"NULL",IF(E23&lt;0.2,10,IF(AND(E23&gt;=0.2,E23&lt;0.5),5,IF(AND(E23&gt;=0.5,E23&lt;1),0,IF(AND(E23&gt;=1,E23&lt;2),-5,-10)))))</f>
        <v>NULL</v>
      </c>
      <c r="F24" s="8" t="e">
        <f>IF(AND(F23&gt;=5,F23&lt;20),0,IF(F23&lt;2,10,IF(F23&gt;=50,10,5)))</f>
        <v>#DIV/0!</v>
      </c>
      <c r="G24" s="8" t="e">
        <f>IF(G23&lt;1,10,IF(AND(G23&gt;=5,G23&lt;50),0,5))</f>
        <v>#DIV/0!</v>
      </c>
      <c r="H24" s="8" t="e">
        <f>IF(AND(H23&gt;=25,H23&lt;75),0,IF(H23&lt;5,10,5))</f>
        <v>#DIV/0!</v>
      </c>
      <c r="I24" s="9" t="e">
        <f>IF(I23&gt;=50,10,IF(I23&lt;1,10,IF(AND(I23&lt;20,I23&gt;=10),0,5)))</f>
        <v>#DIV/0!</v>
      </c>
      <c r="J24" s="8" t="e">
        <f>IF(AND(J23&gt;=0,J23&lt;10),0,IF(AND(J23&gt;=10,J23&lt;25),10,20))</f>
        <v>#DIV/0!</v>
      </c>
      <c r="K24" s="8" t="e">
        <f>IF(AND(K23&gt;=0,K23&lt;10),0,IF(AND(K23&gt;=10,K23&lt;25),10,20))</f>
        <v>#DIV/0!</v>
      </c>
      <c r="L24" s="8" t="str">
        <f>IF(L23="","NULL",IF(L23=0,10,IF(L23=1,5,0)))</f>
        <v>NULL</v>
      </c>
      <c r="M24" s="8" t="e">
        <f>IF(M23&lt;2,10,IF(M23&gt;=5,0,5))</f>
        <v>#DIV/0!</v>
      </c>
      <c r="N24" s="8" t="e">
        <f>IF(N23&gt;=10,20,IF(N23=0,0,10))</f>
        <v>#DIV/0!</v>
      </c>
      <c r="O24" s="8" t="e">
        <f>IF(AND(O23&gt;=0,O23&lt;5),0,IF(AND(O23&gt;=5,O23&lt;25),5,IF(AND(O23&gt;=25,O23&lt;50),10,20)))</f>
        <v>#DIV/0!</v>
      </c>
      <c r="P24" s="8" t="e">
        <f>IF(AND(P23&gt;=0,P23&lt;5),0,IF(AND(P23&gt;=5,P23&lt;25),5,IF(AND(P23&gt;=25,P23&lt;50),10,20)))</f>
        <v>#DIV/0!</v>
      </c>
      <c r="Q24" s="8" t="e">
        <f>IF(AND(Q23&gt;=0,Q23&lt;5),0,IF(AND(Q23&gt;=5,Q23&lt;25),5,IF(AND(Q23&gt;=25,Q23&lt;50),10,20)))</f>
        <v>#DIV/0!</v>
      </c>
      <c r="R24" s="8" t="e">
        <f>IF(AND(R23&gt;=0,R23&lt;5),0,IF(AND(R23&gt;=5,R23&lt;25),5,IF(AND(R23&gt;=25,R23&lt;50),10,20)))</f>
        <v>#DIV/0!</v>
      </c>
      <c r="S24" s="8">
        <f>IF(S23="Négligeables ou nulles",0,IF(S23="Moyennes",5,IF(S23="Importantes",10,0)))</f>
        <v>0</v>
      </c>
      <c r="T24" s="18"/>
      <c r="U24" s="18"/>
      <c r="V24" s="5" t="e">
        <f>IF(V23&lt;1,0,IF(V23&gt;=5,20,10))</f>
        <v>#DIV/0!</v>
      </c>
    </row>
    <row r="25" spans="1:25" ht="15" thickBot="1" x14ac:dyDescent="0.4"/>
    <row r="26" spans="1:25" ht="31.5" thickBot="1" x14ac:dyDescent="0.4">
      <c r="A26" s="6" t="s">
        <v>23</v>
      </c>
      <c r="B26" s="59" t="e">
        <f>100-E24-F24-G24-H24-I24-L24-M24-O24-P24-Q24-R24-J24-K24-S24-V24</f>
        <v>#VALUE!</v>
      </c>
      <c r="C26" s="60"/>
      <c r="D26" s="60"/>
      <c r="E26" s="60"/>
      <c r="F26" s="60"/>
      <c r="G26" s="60"/>
      <c r="H26" s="60"/>
      <c r="I26" s="60"/>
      <c r="J26" s="60"/>
      <c r="K26" s="60"/>
      <c r="L26" s="60"/>
      <c r="M26" s="60"/>
      <c r="N26" s="60"/>
      <c r="O26" s="60"/>
      <c r="P26" s="60"/>
      <c r="Q26" s="60"/>
      <c r="R26" s="60"/>
      <c r="S26" s="60"/>
      <c r="T26" s="60"/>
      <c r="U26" s="60"/>
      <c r="V26" s="61"/>
    </row>
    <row r="30" spans="1:25" ht="15" thickBot="1" x14ac:dyDescent="0.4"/>
    <row r="31" spans="1:25" ht="23.25" customHeight="1" x14ac:dyDescent="0.35">
      <c r="A31" s="51" t="s">
        <v>39</v>
      </c>
      <c r="B31" s="52"/>
      <c r="L31" s="62" t="s">
        <v>46</v>
      </c>
      <c r="M31" s="63"/>
      <c r="N31" s="63"/>
      <c r="O31" s="64"/>
    </row>
    <row r="32" spans="1:25" x14ac:dyDescent="0.35">
      <c r="A32" s="38"/>
      <c r="B32" s="39"/>
      <c r="L32" s="47"/>
      <c r="M32" s="48"/>
      <c r="N32" s="41" t="s">
        <v>47</v>
      </c>
      <c r="O32" s="42"/>
    </row>
    <row r="33" spans="1:22" x14ac:dyDescent="0.35">
      <c r="A33" s="5" t="s">
        <v>40</v>
      </c>
      <c r="B33" s="15"/>
      <c r="L33" s="66"/>
      <c r="M33" s="67"/>
      <c r="N33" s="41" t="s">
        <v>49</v>
      </c>
      <c r="O33" s="42"/>
    </row>
    <row r="34" spans="1:22" x14ac:dyDescent="0.35">
      <c r="A34" s="5" t="s">
        <v>62</v>
      </c>
      <c r="B34" s="15"/>
      <c r="L34" s="43"/>
      <c r="M34" s="44"/>
      <c r="N34" s="41" t="s">
        <v>50</v>
      </c>
      <c r="O34" s="42"/>
    </row>
    <row r="35" spans="1:22" ht="15" thickBot="1" x14ac:dyDescent="0.4">
      <c r="A35" s="5" t="s">
        <v>63</v>
      </c>
      <c r="B35" s="15"/>
      <c r="C35" s="5" t="s">
        <v>64</v>
      </c>
      <c r="D35" s="40"/>
      <c r="E35" s="40"/>
      <c r="F35" s="40"/>
      <c r="G35" s="40"/>
      <c r="H35" s="40"/>
      <c r="I35" s="40"/>
      <c r="L35" s="45"/>
      <c r="M35" s="46"/>
      <c r="N35" s="68" t="s">
        <v>48</v>
      </c>
      <c r="O35" s="69"/>
    </row>
    <row r="36" spans="1:22" x14ac:dyDescent="0.35">
      <c r="A36" s="5" t="s">
        <v>63</v>
      </c>
      <c r="B36" s="15"/>
      <c r="C36" s="5" t="s">
        <v>64</v>
      </c>
      <c r="D36" s="40"/>
      <c r="E36" s="40"/>
      <c r="F36" s="40"/>
      <c r="G36" s="40"/>
      <c r="H36" s="40"/>
      <c r="I36" s="40"/>
    </row>
    <row r="37" spans="1:22" ht="53" customHeight="1" x14ac:dyDescent="0.35">
      <c r="A37" s="77" t="s">
        <v>72</v>
      </c>
      <c r="B37" s="15"/>
      <c r="C37" s="78" t="s">
        <v>73</v>
      </c>
      <c r="D37" s="79"/>
      <c r="E37" s="79"/>
      <c r="F37" s="79"/>
      <c r="G37" s="79"/>
      <c r="H37" s="79"/>
      <c r="I37" s="79"/>
    </row>
    <row r="40" spans="1:22" ht="20.25" customHeight="1" x14ac:dyDescent="0.35">
      <c r="A40" s="20" t="s">
        <v>44</v>
      </c>
      <c r="B40" s="21" t="s">
        <v>19</v>
      </c>
    </row>
    <row r="41" spans="1:22" x14ac:dyDescent="0.35">
      <c r="A41" s="15"/>
      <c r="B41" s="15"/>
    </row>
    <row r="42" spans="1:22" x14ac:dyDescent="0.35">
      <c r="A42" s="15"/>
      <c r="B42" s="15"/>
    </row>
    <row r="43" spans="1:22" x14ac:dyDescent="0.35">
      <c r="A43" s="15"/>
      <c r="B43" s="15"/>
    </row>
    <row r="44" spans="1:22" x14ac:dyDescent="0.35">
      <c r="A44" s="15"/>
      <c r="B44" s="15"/>
    </row>
    <row r="47" spans="1:22" ht="49.5" customHeight="1" x14ac:dyDescent="0.35">
      <c r="A47" s="22" t="s">
        <v>45</v>
      </c>
      <c r="B47" s="50"/>
      <c r="C47" s="50"/>
      <c r="D47" s="50"/>
      <c r="E47" s="50"/>
      <c r="F47" s="50"/>
      <c r="G47" s="50"/>
      <c r="H47" s="50"/>
      <c r="I47" s="50"/>
      <c r="J47" s="50"/>
      <c r="K47" s="50"/>
      <c r="L47" s="50"/>
      <c r="M47" s="50"/>
      <c r="N47" s="50"/>
      <c r="O47" s="50"/>
      <c r="P47" s="50"/>
      <c r="Q47" s="50"/>
      <c r="R47" s="50"/>
      <c r="S47" s="50"/>
      <c r="T47" s="50"/>
      <c r="U47" s="50"/>
      <c r="V47" s="50"/>
    </row>
    <row r="49" spans="1:22" ht="49.5" customHeight="1" x14ac:dyDescent="0.35">
      <c r="A49" s="22" t="s">
        <v>18</v>
      </c>
      <c r="B49" s="50"/>
      <c r="C49" s="50"/>
      <c r="D49" s="50"/>
      <c r="E49" s="50"/>
      <c r="F49" s="50"/>
      <c r="G49" s="50"/>
      <c r="H49" s="50"/>
      <c r="I49" s="50"/>
      <c r="J49" s="50"/>
      <c r="K49" s="50"/>
      <c r="L49" s="50"/>
      <c r="M49" s="50"/>
      <c r="N49" s="50"/>
      <c r="O49" s="50"/>
      <c r="P49" s="50"/>
      <c r="Q49" s="50"/>
      <c r="R49" s="50"/>
      <c r="S49" s="50"/>
      <c r="T49" s="50"/>
      <c r="U49" s="50"/>
      <c r="V49" s="50"/>
    </row>
  </sheetData>
  <mergeCells count="28">
    <mergeCell ref="B47:V47"/>
    <mergeCell ref="B49:V49"/>
    <mergeCell ref="A23:A24"/>
    <mergeCell ref="A1:V1"/>
    <mergeCell ref="B2:E2"/>
    <mergeCell ref="B3:E3"/>
    <mergeCell ref="B4:E4"/>
    <mergeCell ref="B6:E6"/>
    <mergeCell ref="B9:V9"/>
    <mergeCell ref="A12:A22"/>
    <mergeCell ref="S12:S22"/>
    <mergeCell ref="T12:T22"/>
    <mergeCell ref="U12:U22"/>
    <mergeCell ref="V12:V22"/>
    <mergeCell ref="B26:V26"/>
    <mergeCell ref="A31:B31"/>
    <mergeCell ref="L31:O31"/>
    <mergeCell ref="L32:M32"/>
    <mergeCell ref="N32:O32"/>
    <mergeCell ref="L33:M33"/>
    <mergeCell ref="N33:O33"/>
    <mergeCell ref="L34:M34"/>
    <mergeCell ref="N34:O34"/>
    <mergeCell ref="L35:M35"/>
    <mergeCell ref="N35:O35"/>
    <mergeCell ref="D35:I35"/>
    <mergeCell ref="D36:I36"/>
    <mergeCell ref="D37:I37"/>
  </mergeCells>
  <conditionalFormatting sqref="B26">
    <cfRule type="expression" dxfId="26" priority="1">
      <formula>$B$26&gt;=75</formula>
    </cfRule>
    <cfRule type="expression" dxfId="25" priority="2">
      <formula>AND($B$26&gt;=50,$B$26&lt;75)</formula>
    </cfRule>
    <cfRule type="expression" dxfId="24" priority="3">
      <formula>$B$26&lt;50</formula>
    </cfRule>
  </conditionalFormatting>
  <dataValidations count="1">
    <dataValidation type="list" allowBlank="1" showInputMessage="1" showErrorMessage="1" sqref="S23" xr:uid="{3AA572D4-8CBD-4828-81E1-D89F0AF27910}">
      <formula1>"Négligeables ou nulles,Moyennes,Importantes"</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49"/>
  <sheetViews>
    <sheetView workbookViewId="0">
      <selection sqref="A1:XFD1048576"/>
    </sheetView>
  </sheetViews>
  <sheetFormatPr baseColWidth="10" defaultRowHeight="14.5" x14ac:dyDescent="0.35"/>
  <cols>
    <col min="1" max="1" width="32.54296875" bestFit="1" customWidth="1"/>
    <col min="2" max="23" width="12.7265625" customWidth="1"/>
    <col min="24" max="24" width="33.453125" customWidth="1"/>
    <col min="25" max="25" width="60.7265625" customWidth="1"/>
  </cols>
  <sheetData>
    <row r="1" spans="1:25" ht="23.5" x14ac:dyDescent="0.35">
      <c r="A1" s="70" t="s">
        <v>0</v>
      </c>
      <c r="B1" s="71"/>
      <c r="C1" s="71"/>
      <c r="D1" s="71"/>
      <c r="E1" s="71"/>
      <c r="F1" s="71"/>
      <c r="G1" s="71"/>
      <c r="H1" s="71"/>
      <c r="I1" s="71"/>
      <c r="J1" s="71"/>
      <c r="K1" s="71"/>
      <c r="L1" s="71"/>
      <c r="M1" s="71"/>
      <c r="N1" s="71"/>
      <c r="O1" s="71"/>
      <c r="P1" s="71"/>
      <c r="Q1" s="71"/>
      <c r="R1" s="71"/>
      <c r="S1" s="71"/>
      <c r="T1" s="71"/>
      <c r="U1" s="71"/>
      <c r="V1" s="71"/>
    </row>
    <row r="2" spans="1:25" ht="19.5" customHeight="1" x14ac:dyDescent="0.35">
      <c r="A2" s="25" t="s">
        <v>1</v>
      </c>
      <c r="B2" s="49"/>
      <c r="C2" s="49"/>
      <c r="D2" s="49"/>
      <c r="E2" s="49"/>
      <c r="F2" s="36"/>
      <c r="G2" s="36"/>
      <c r="H2" s="36"/>
      <c r="I2" s="36"/>
      <c r="J2" s="36"/>
      <c r="K2" s="36"/>
      <c r="L2" s="36"/>
      <c r="M2" s="36"/>
      <c r="N2" s="36"/>
      <c r="O2" s="36"/>
      <c r="P2" s="36"/>
      <c r="Q2" s="36"/>
      <c r="R2" s="36"/>
      <c r="S2" s="36"/>
      <c r="T2" s="36"/>
      <c r="U2" s="36"/>
      <c r="V2" s="36"/>
    </row>
    <row r="3" spans="1:25" ht="19.5" customHeight="1" x14ac:dyDescent="0.35">
      <c r="A3" s="25" t="s">
        <v>2</v>
      </c>
      <c r="B3" s="49"/>
      <c r="C3" s="49"/>
      <c r="D3" s="49"/>
      <c r="E3" s="49"/>
      <c r="F3" s="36"/>
      <c r="G3" s="36"/>
      <c r="H3" s="36"/>
      <c r="I3" s="36"/>
      <c r="J3" s="36"/>
      <c r="K3" s="36"/>
      <c r="L3" s="36"/>
      <c r="M3" s="36"/>
      <c r="N3" s="36"/>
      <c r="O3" s="36"/>
      <c r="P3" s="36"/>
      <c r="Q3" s="36"/>
      <c r="R3" s="36"/>
      <c r="S3" s="36"/>
      <c r="T3" s="36"/>
      <c r="U3" s="36"/>
      <c r="V3" s="36"/>
    </row>
    <row r="4" spans="1:25" ht="19.5" customHeight="1" x14ac:dyDescent="0.35">
      <c r="A4" s="25" t="s">
        <v>3</v>
      </c>
      <c r="B4" s="49"/>
      <c r="C4" s="49"/>
      <c r="D4" s="49"/>
      <c r="E4" s="49"/>
      <c r="F4" s="36"/>
      <c r="G4" s="36"/>
      <c r="H4" s="36"/>
      <c r="I4" s="36"/>
      <c r="J4" s="36"/>
      <c r="K4" s="36"/>
      <c r="L4" s="36"/>
      <c r="M4" s="36"/>
      <c r="N4" s="36"/>
      <c r="O4" s="36"/>
      <c r="P4" s="36"/>
      <c r="Q4" s="36"/>
      <c r="R4" s="36"/>
      <c r="S4" s="36"/>
      <c r="T4" s="36"/>
      <c r="U4" s="36"/>
      <c r="V4" s="36"/>
    </row>
    <row r="5" spans="1:25" ht="19.5" customHeight="1" x14ac:dyDescent="0.35">
      <c r="A5" s="25" t="s">
        <v>4</v>
      </c>
      <c r="B5" s="26"/>
      <c r="C5" s="26"/>
      <c r="D5" s="26"/>
      <c r="E5" s="36"/>
      <c r="F5" s="36"/>
      <c r="G5" s="36"/>
      <c r="H5" s="36"/>
      <c r="I5" s="36"/>
      <c r="J5" s="36"/>
      <c r="K5" s="36"/>
      <c r="L5" s="36"/>
      <c r="M5" s="36"/>
      <c r="N5" s="36"/>
      <c r="O5" s="36"/>
      <c r="P5" s="36"/>
      <c r="Q5" s="36"/>
      <c r="R5" s="36"/>
      <c r="S5" s="36"/>
      <c r="T5" s="26"/>
      <c r="U5" s="26"/>
      <c r="V5" s="36"/>
    </row>
    <row r="6" spans="1:25" ht="19.5" customHeight="1" x14ac:dyDescent="0.35">
      <c r="A6" s="25" t="s">
        <v>5</v>
      </c>
      <c r="B6" s="72"/>
      <c r="C6" s="49"/>
      <c r="D6" s="49"/>
      <c r="E6" s="49"/>
      <c r="F6" s="37"/>
      <c r="G6" s="37"/>
      <c r="H6" s="37"/>
      <c r="I6" s="36"/>
      <c r="J6" s="36"/>
      <c r="K6" s="36"/>
      <c r="L6" s="36"/>
      <c r="M6" s="36"/>
      <c r="N6" s="36"/>
      <c r="O6" s="36"/>
      <c r="P6" s="36"/>
      <c r="Q6" s="36"/>
      <c r="R6" s="36"/>
      <c r="S6" s="36"/>
      <c r="T6" s="37"/>
      <c r="U6" s="37"/>
      <c r="V6" s="36"/>
    </row>
    <row r="7" spans="1:25" ht="19.5" customHeight="1" x14ac:dyDescent="0.35">
      <c r="A7" s="25" t="s">
        <v>6</v>
      </c>
      <c r="B7" s="36"/>
      <c r="C7" s="36"/>
      <c r="D7" s="36"/>
      <c r="E7" s="36"/>
      <c r="F7" s="36"/>
      <c r="G7" s="36"/>
      <c r="H7" s="36"/>
      <c r="I7" s="36"/>
      <c r="J7" s="36"/>
      <c r="K7" s="36"/>
      <c r="L7" s="36"/>
      <c r="M7" s="36"/>
      <c r="N7" s="36"/>
      <c r="O7" s="36"/>
      <c r="P7" s="36"/>
      <c r="Q7" s="36"/>
      <c r="R7" s="36"/>
      <c r="S7" s="36"/>
      <c r="T7" s="36"/>
      <c r="U7" s="36"/>
      <c r="V7" s="36"/>
    </row>
    <row r="8" spans="1:25" ht="19.5" customHeight="1" x14ac:dyDescent="0.35">
      <c r="A8" s="25" t="s">
        <v>7</v>
      </c>
      <c r="B8" s="36"/>
      <c r="C8" s="36"/>
      <c r="D8" s="36"/>
      <c r="E8" s="36"/>
      <c r="F8" s="36"/>
      <c r="G8" s="36"/>
      <c r="H8" s="36"/>
      <c r="I8" s="36"/>
      <c r="J8" s="36"/>
      <c r="K8" s="36"/>
      <c r="L8" s="36"/>
      <c r="M8" s="36"/>
      <c r="N8" s="36"/>
      <c r="O8" s="36"/>
      <c r="P8" s="36"/>
      <c r="Q8" s="36"/>
      <c r="R8" s="36"/>
      <c r="S8" s="36"/>
      <c r="T8" s="36"/>
      <c r="U8" s="36"/>
      <c r="V8" s="36"/>
    </row>
    <row r="9" spans="1:25" ht="19.5" customHeight="1" x14ac:dyDescent="0.35">
      <c r="A9" s="25" t="s">
        <v>8</v>
      </c>
      <c r="B9" s="49"/>
      <c r="C9" s="49"/>
      <c r="D9" s="49"/>
      <c r="E9" s="49"/>
      <c r="F9" s="49"/>
      <c r="G9" s="49"/>
      <c r="H9" s="49"/>
      <c r="I9" s="49"/>
      <c r="J9" s="49"/>
      <c r="K9" s="49"/>
      <c r="L9" s="49"/>
      <c r="M9" s="49"/>
      <c r="N9" s="49"/>
      <c r="O9" s="49"/>
      <c r="P9" s="49"/>
      <c r="Q9" s="49"/>
      <c r="R9" s="49"/>
      <c r="S9" s="49"/>
      <c r="T9" s="49"/>
      <c r="U9" s="49"/>
      <c r="V9" s="49"/>
    </row>
    <row r="11" spans="1:25" ht="58" x14ac:dyDescent="0.35">
      <c r="B11" s="1" t="s">
        <v>43</v>
      </c>
      <c r="C11" s="1" t="s">
        <v>41</v>
      </c>
      <c r="D11" s="1" t="s">
        <v>70</v>
      </c>
      <c r="E11" s="1" t="s">
        <v>37</v>
      </c>
      <c r="F11" s="1" t="s">
        <v>66</v>
      </c>
      <c r="G11" s="1" t="s">
        <v>9</v>
      </c>
      <c r="H11" s="1" t="s">
        <v>10</v>
      </c>
      <c r="I11" s="1" t="s">
        <v>36</v>
      </c>
      <c r="J11" s="1" t="s">
        <v>14</v>
      </c>
      <c r="K11" s="1" t="s">
        <v>15</v>
      </c>
      <c r="L11" s="1" t="s">
        <v>61</v>
      </c>
      <c r="M11" s="1" t="s">
        <v>53</v>
      </c>
      <c r="N11" s="1" t="s">
        <v>35</v>
      </c>
      <c r="O11" s="1" t="s">
        <v>11</v>
      </c>
      <c r="P11" s="1" t="s">
        <v>12</v>
      </c>
      <c r="Q11" s="1" t="s">
        <v>13</v>
      </c>
      <c r="R11" s="1" t="s">
        <v>24</v>
      </c>
      <c r="S11" s="1" t="s">
        <v>16</v>
      </c>
      <c r="T11" s="1" t="s">
        <v>38</v>
      </c>
      <c r="U11" s="1" t="s">
        <v>71</v>
      </c>
      <c r="V11" s="1" t="s">
        <v>17</v>
      </c>
      <c r="W11" s="2"/>
      <c r="X11" s="28" t="s">
        <v>65</v>
      </c>
      <c r="Y11" s="1" t="s">
        <v>18</v>
      </c>
    </row>
    <row r="12" spans="1:25" x14ac:dyDescent="0.35">
      <c r="A12" s="65" t="s">
        <v>19</v>
      </c>
      <c r="B12" s="3">
        <v>1</v>
      </c>
      <c r="C12" s="13"/>
      <c r="D12" s="13"/>
      <c r="E12" s="16">
        <f>C12*D12/100</f>
        <v>0</v>
      </c>
      <c r="F12" s="14"/>
      <c r="G12" s="13"/>
      <c r="H12" s="13"/>
      <c r="I12" s="13"/>
      <c r="J12" s="13"/>
      <c r="K12" s="13"/>
      <c r="L12" s="13"/>
      <c r="M12" s="13"/>
      <c r="N12" s="13"/>
      <c r="O12" s="13"/>
      <c r="P12" s="13"/>
      <c r="Q12" s="13"/>
      <c r="R12" s="13"/>
      <c r="S12" s="53"/>
      <c r="T12" s="53"/>
      <c r="U12" s="53"/>
      <c r="V12" s="56"/>
      <c r="W12" s="4"/>
      <c r="X12" s="5"/>
      <c r="Y12" s="5"/>
    </row>
    <row r="13" spans="1:25" x14ac:dyDescent="0.35">
      <c r="A13" s="65"/>
      <c r="B13" s="3">
        <v>2</v>
      </c>
      <c r="C13" s="13"/>
      <c r="D13" s="13"/>
      <c r="E13" s="16">
        <f t="shared" ref="E13:E22" si="0">C13*D13/100</f>
        <v>0</v>
      </c>
      <c r="F13" s="14"/>
      <c r="G13" s="13"/>
      <c r="H13" s="13"/>
      <c r="I13" s="13"/>
      <c r="J13" s="13"/>
      <c r="K13" s="13"/>
      <c r="L13" s="13"/>
      <c r="M13" s="13"/>
      <c r="N13" s="13"/>
      <c r="O13" s="13"/>
      <c r="P13" s="13"/>
      <c r="Q13" s="13"/>
      <c r="R13" s="13"/>
      <c r="S13" s="54"/>
      <c r="T13" s="54"/>
      <c r="U13" s="54"/>
      <c r="V13" s="57"/>
      <c r="W13" s="4"/>
      <c r="X13" s="5"/>
      <c r="Y13" s="5"/>
    </row>
    <row r="14" spans="1:25" x14ac:dyDescent="0.35">
      <c r="A14" s="65"/>
      <c r="B14" s="3">
        <v>3</v>
      </c>
      <c r="C14" s="13"/>
      <c r="D14" s="13"/>
      <c r="E14" s="16">
        <f t="shared" si="0"/>
        <v>0</v>
      </c>
      <c r="F14" s="14"/>
      <c r="G14" s="13"/>
      <c r="H14" s="13"/>
      <c r="I14" s="13"/>
      <c r="J14" s="13"/>
      <c r="K14" s="13"/>
      <c r="L14" s="13"/>
      <c r="M14" s="13"/>
      <c r="N14" s="13"/>
      <c r="O14" s="13"/>
      <c r="P14" s="13"/>
      <c r="Q14" s="13"/>
      <c r="R14" s="13"/>
      <c r="S14" s="54"/>
      <c r="T14" s="54"/>
      <c r="U14" s="54"/>
      <c r="V14" s="57"/>
      <c r="W14" s="4"/>
      <c r="X14" s="5"/>
      <c r="Y14" s="5"/>
    </row>
    <row r="15" spans="1:25" x14ac:dyDescent="0.35">
      <c r="A15" s="65"/>
      <c r="B15" s="3">
        <v>4</v>
      </c>
      <c r="C15" s="13"/>
      <c r="D15" s="13"/>
      <c r="E15" s="16">
        <f t="shared" si="0"/>
        <v>0</v>
      </c>
      <c r="F15" s="14"/>
      <c r="G15" s="13"/>
      <c r="H15" s="13"/>
      <c r="I15" s="13"/>
      <c r="J15" s="13"/>
      <c r="K15" s="13"/>
      <c r="L15" s="13"/>
      <c r="M15" s="13"/>
      <c r="N15" s="13"/>
      <c r="O15" s="13"/>
      <c r="P15" s="13"/>
      <c r="Q15" s="13"/>
      <c r="R15" s="13"/>
      <c r="S15" s="54"/>
      <c r="T15" s="54"/>
      <c r="U15" s="54"/>
      <c r="V15" s="57"/>
      <c r="W15" s="4"/>
      <c r="X15" s="5"/>
      <c r="Y15" s="5"/>
    </row>
    <row r="16" spans="1:25" x14ac:dyDescent="0.35">
      <c r="A16" s="65"/>
      <c r="B16" s="3">
        <v>5</v>
      </c>
      <c r="C16" s="13"/>
      <c r="D16" s="13"/>
      <c r="E16" s="16">
        <f t="shared" si="0"/>
        <v>0</v>
      </c>
      <c r="F16" s="13"/>
      <c r="G16" s="13"/>
      <c r="H16" s="13"/>
      <c r="I16" s="13"/>
      <c r="J16" s="13"/>
      <c r="K16" s="13"/>
      <c r="L16" s="13"/>
      <c r="M16" s="13"/>
      <c r="N16" s="13"/>
      <c r="O16" s="13"/>
      <c r="P16" s="13"/>
      <c r="Q16" s="13"/>
      <c r="R16" s="13"/>
      <c r="S16" s="54"/>
      <c r="T16" s="54"/>
      <c r="U16" s="54"/>
      <c r="V16" s="57"/>
      <c r="W16" s="4"/>
      <c r="X16" s="5"/>
      <c r="Y16" s="5"/>
    </row>
    <row r="17" spans="1:25" x14ac:dyDescent="0.35">
      <c r="A17" s="65"/>
      <c r="B17" s="3">
        <v>6</v>
      </c>
      <c r="C17" s="13"/>
      <c r="D17" s="13"/>
      <c r="E17" s="16">
        <f t="shared" si="0"/>
        <v>0</v>
      </c>
      <c r="F17" s="14"/>
      <c r="G17" s="13"/>
      <c r="H17" s="13"/>
      <c r="I17" s="13"/>
      <c r="J17" s="13"/>
      <c r="K17" s="13"/>
      <c r="L17" s="13"/>
      <c r="M17" s="13"/>
      <c r="N17" s="13"/>
      <c r="O17" s="13"/>
      <c r="P17" s="13"/>
      <c r="Q17" s="13"/>
      <c r="R17" s="13"/>
      <c r="S17" s="54"/>
      <c r="T17" s="54"/>
      <c r="U17" s="54"/>
      <c r="V17" s="57"/>
      <c r="W17" s="4"/>
      <c r="X17" s="5"/>
      <c r="Y17" s="5"/>
    </row>
    <row r="18" spans="1:25" x14ac:dyDescent="0.35">
      <c r="A18" s="65"/>
      <c r="B18" s="3">
        <v>7</v>
      </c>
      <c r="C18" s="13"/>
      <c r="D18" s="13"/>
      <c r="E18" s="16">
        <f t="shared" si="0"/>
        <v>0</v>
      </c>
      <c r="F18" s="13"/>
      <c r="G18" s="13"/>
      <c r="H18" s="13"/>
      <c r="I18" s="13"/>
      <c r="J18" s="13"/>
      <c r="K18" s="13"/>
      <c r="L18" s="13"/>
      <c r="M18" s="13"/>
      <c r="N18" s="13"/>
      <c r="O18" s="13"/>
      <c r="P18" s="13"/>
      <c r="Q18" s="13"/>
      <c r="R18" s="13"/>
      <c r="S18" s="54"/>
      <c r="T18" s="54"/>
      <c r="U18" s="54"/>
      <c r="V18" s="57"/>
      <c r="W18" s="4"/>
      <c r="X18" s="5"/>
      <c r="Y18" s="5"/>
    </row>
    <row r="19" spans="1:25" x14ac:dyDescent="0.35">
      <c r="A19" s="65"/>
      <c r="B19" s="3">
        <v>8</v>
      </c>
      <c r="C19" s="13"/>
      <c r="D19" s="13"/>
      <c r="E19" s="16">
        <f t="shared" si="0"/>
        <v>0</v>
      </c>
      <c r="F19" s="13"/>
      <c r="G19" s="13"/>
      <c r="H19" s="13"/>
      <c r="I19" s="13"/>
      <c r="J19" s="13"/>
      <c r="K19" s="13"/>
      <c r="L19" s="13"/>
      <c r="M19" s="13"/>
      <c r="N19" s="13"/>
      <c r="O19" s="13"/>
      <c r="P19" s="13"/>
      <c r="Q19" s="13"/>
      <c r="R19" s="13"/>
      <c r="S19" s="54"/>
      <c r="T19" s="54"/>
      <c r="U19" s="54"/>
      <c r="V19" s="57"/>
      <c r="W19" s="4"/>
      <c r="X19" s="5"/>
      <c r="Y19" s="5"/>
    </row>
    <row r="20" spans="1:25" x14ac:dyDescent="0.35">
      <c r="A20" s="65"/>
      <c r="B20" s="3">
        <v>9</v>
      </c>
      <c r="C20" s="13"/>
      <c r="D20" s="13"/>
      <c r="E20" s="16">
        <f t="shared" si="0"/>
        <v>0</v>
      </c>
      <c r="F20" s="13"/>
      <c r="G20" s="13"/>
      <c r="H20" s="13"/>
      <c r="I20" s="13"/>
      <c r="J20" s="13"/>
      <c r="K20" s="13"/>
      <c r="L20" s="13"/>
      <c r="M20" s="13"/>
      <c r="N20" s="13"/>
      <c r="O20" s="13"/>
      <c r="P20" s="13"/>
      <c r="Q20" s="13"/>
      <c r="R20" s="13"/>
      <c r="S20" s="54"/>
      <c r="T20" s="54"/>
      <c r="U20" s="54"/>
      <c r="V20" s="57"/>
      <c r="W20" s="4"/>
      <c r="X20" s="5"/>
      <c r="Y20" s="5"/>
    </row>
    <row r="21" spans="1:25" x14ac:dyDescent="0.35">
      <c r="A21" s="65"/>
      <c r="B21" s="3">
        <v>10</v>
      </c>
      <c r="C21" s="13"/>
      <c r="D21" s="13"/>
      <c r="E21" s="16">
        <f t="shared" si="0"/>
        <v>0</v>
      </c>
      <c r="F21" s="13"/>
      <c r="G21" s="13"/>
      <c r="H21" s="13"/>
      <c r="I21" s="13"/>
      <c r="J21" s="13"/>
      <c r="K21" s="13"/>
      <c r="L21" s="13"/>
      <c r="M21" s="13"/>
      <c r="N21" s="13"/>
      <c r="O21" s="13"/>
      <c r="P21" s="13"/>
      <c r="Q21" s="13"/>
      <c r="R21" s="13"/>
      <c r="S21" s="54"/>
      <c r="T21" s="54"/>
      <c r="U21" s="54"/>
      <c r="V21" s="57"/>
      <c r="W21" s="4"/>
      <c r="X21" s="5"/>
      <c r="Y21" s="5"/>
    </row>
    <row r="22" spans="1:25" x14ac:dyDescent="0.35">
      <c r="A22" s="65"/>
      <c r="B22" s="3">
        <v>11</v>
      </c>
      <c r="C22" s="13"/>
      <c r="D22" s="13"/>
      <c r="E22" s="16">
        <f t="shared" si="0"/>
        <v>0</v>
      </c>
      <c r="F22" s="13"/>
      <c r="G22" s="13"/>
      <c r="H22" s="13"/>
      <c r="I22" s="13"/>
      <c r="J22" s="13"/>
      <c r="K22" s="13"/>
      <c r="L22" s="13"/>
      <c r="M22" s="13"/>
      <c r="N22" s="13"/>
      <c r="O22" s="13"/>
      <c r="P22" s="13"/>
      <c r="Q22" s="13"/>
      <c r="R22" s="13"/>
      <c r="S22" s="55"/>
      <c r="T22" s="55"/>
      <c r="U22" s="55"/>
      <c r="V22" s="58"/>
      <c r="W22" s="4"/>
      <c r="X22" s="5"/>
      <c r="Y22" s="5"/>
    </row>
    <row r="23" spans="1:25" x14ac:dyDescent="0.35">
      <c r="A23" s="65" t="s">
        <v>20</v>
      </c>
      <c r="B23" s="5" t="s">
        <v>21</v>
      </c>
      <c r="C23" s="5"/>
      <c r="D23" s="7">
        <f>SUM(D12:D22)</f>
        <v>0</v>
      </c>
      <c r="E23" s="7">
        <f>SUM(E12:E22)</f>
        <v>0</v>
      </c>
      <c r="F23" s="7" t="e">
        <f t="shared" ref="F23:K23" si="1">((F12*$E12)+(F13*$E13)+(F14*$E14)+(F15*$E15)+(F16*$E16)+(F17*$E17)+(F18*$E18)+(F19*$E19)+(F22*$E22))/$E$23</f>
        <v>#DIV/0!</v>
      </c>
      <c r="G23" s="7" t="e">
        <f t="shared" si="1"/>
        <v>#DIV/0!</v>
      </c>
      <c r="H23" s="7" t="e">
        <f t="shared" si="1"/>
        <v>#DIV/0!</v>
      </c>
      <c r="I23" s="7" t="e">
        <f t="shared" si="1"/>
        <v>#DIV/0!</v>
      </c>
      <c r="J23" s="7" t="e">
        <f t="shared" si="1"/>
        <v>#DIV/0!</v>
      </c>
      <c r="K23" s="7" t="e">
        <f t="shared" si="1"/>
        <v>#DIV/0!</v>
      </c>
      <c r="L23" s="24"/>
      <c r="M23" s="7" t="e">
        <f t="shared" ref="M23:R23" si="2">((M12*$E12)+(M13*$E13)+(M14*$E14)+(M15*$E15)+(M16*$E16)+(M17*$E17)+(M18*$E18)+(M19*$E19)+(M22*$E22))/$E$23</f>
        <v>#DIV/0!</v>
      </c>
      <c r="N23" s="7" t="e">
        <f t="shared" si="2"/>
        <v>#DIV/0!</v>
      </c>
      <c r="O23" s="7" t="e">
        <f t="shared" si="2"/>
        <v>#DIV/0!</v>
      </c>
      <c r="P23" s="7" t="e">
        <f t="shared" si="2"/>
        <v>#DIV/0!</v>
      </c>
      <c r="Q23" s="7" t="e">
        <f t="shared" si="2"/>
        <v>#DIV/0!</v>
      </c>
      <c r="R23" s="7" t="e">
        <f t="shared" si="2"/>
        <v>#DIV/0!</v>
      </c>
      <c r="S23" s="23"/>
      <c r="T23" s="19">
        <f>D23</f>
        <v>0</v>
      </c>
      <c r="U23" s="15"/>
      <c r="V23" s="17" t="e">
        <f>(100-(U23*100/T23))/B37</f>
        <v>#DIV/0!</v>
      </c>
    </row>
    <row r="24" spans="1:25" x14ac:dyDescent="0.35">
      <c r="A24" s="65"/>
      <c r="B24" s="5" t="s">
        <v>22</v>
      </c>
      <c r="C24" s="5"/>
      <c r="D24" s="5"/>
      <c r="E24" s="8" t="str">
        <f>IF(E23=0,"NULL",IF(E23&lt;0.2,10,IF(AND(E23&gt;=0.2,E23&lt;0.5),5,IF(AND(E23&gt;=0.5,E23&lt;1),0,IF(AND(E23&gt;=1,E23&lt;2),-5,-10)))))</f>
        <v>NULL</v>
      </c>
      <c r="F24" s="8" t="e">
        <f>IF(AND(F23&gt;=5,F23&lt;20),0,IF(F23&lt;2,10,IF(F23&gt;=50,10,5)))</f>
        <v>#DIV/0!</v>
      </c>
      <c r="G24" s="8" t="e">
        <f>IF(G23&lt;1,10,IF(AND(G23&gt;=5,G23&lt;50),0,5))</f>
        <v>#DIV/0!</v>
      </c>
      <c r="H24" s="8" t="e">
        <f>IF(AND(H23&gt;=25,H23&lt;75),0,IF(H23&lt;5,10,5))</f>
        <v>#DIV/0!</v>
      </c>
      <c r="I24" s="9" t="e">
        <f>IF(I23&gt;=50,10,IF(I23&lt;1,10,IF(AND(I23&lt;20,I23&gt;=10),0,5)))</f>
        <v>#DIV/0!</v>
      </c>
      <c r="J24" s="8" t="e">
        <f>IF(AND(J23&gt;=0,J23&lt;10),0,IF(AND(J23&gt;=10,J23&lt;25),10,20))</f>
        <v>#DIV/0!</v>
      </c>
      <c r="K24" s="8" t="e">
        <f>IF(AND(K23&gt;=0,K23&lt;10),0,IF(AND(K23&gt;=10,K23&lt;25),10,20))</f>
        <v>#DIV/0!</v>
      </c>
      <c r="L24" s="8" t="str">
        <f>IF(L23="","NULL",IF(L23=0,10,IF(L23=1,5,0)))</f>
        <v>NULL</v>
      </c>
      <c r="M24" s="8" t="e">
        <f>IF(M23&lt;2,10,IF(M23&gt;=5,0,5))</f>
        <v>#DIV/0!</v>
      </c>
      <c r="N24" s="8" t="e">
        <f>IF(N23&gt;=10,20,IF(N23=0,0,10))</f>
        <v>#DIV/0!</v>
      </c>
      <c r="O24" s="8" t="e">
        <f>IF(AND(O23&gt;=0,O23&lt;5),0,IF(AND(O23&gt;=5,O23&lt;25),5,IF(AND(O23&gt;=25,O23&lt;50),10,20)))</f>
        <v>#DIV/0!</v>
      </c>
      <c r="P24" s="8" t="e">
        <f>IF(AND(P23&gt;=0,P23&lt;5),0,IF(AND(P23&gt;=5,P23&lt;25),5,IF(AND(P23&gt;=25,P23&lt;50),10,20)))</f>
        <v>#DIV/0!</v>
      </c>
      <c r="Q24" s="8" t="e">
        <f>IF(AND(Q23&gt;=0,Q23&lt;5),0,IF(AND(Q23&gt;=5,Q23&lt;25),5,IF(AND(Q23&gt;=25,Q23&lt;50),10,20)))</f>
        <v>#DIV/0!</v>
      </c>
      <c r="R24" s="8" t="e">
        <f>IF(AND(R23&gt;=0,R23&lt;5),0,IF(AND(R23&gt;=5,R23&lt;25),5,IF(AND(R23&gt;=25,R23&lt;50),10,20)))</f>
        <v>#DIV/0!</v>
      </c>
      <c r="S24" s="8">
        <f>IF(S23="Négligeables ou nulles",0,IF(S23="Moyennes",5,IF(S23="Importantes",10,0)))</f>
        <v>0</v>
      </c>
      <c r="T24" s="18"/>
      <c r="U24" s="18"/>
      <c r="V24" s="5" t="e">
        <f>IF(V23&lt;1,0,IF(V23&gt;=5,20,10))</f>
        <v>#DIV/0!</v>
      </c>
    </row>
    <row r="25" spans="1:25" ht="15" thickBot="1" x14ac:dyDescent="0.4"/>
    <row r="26" spans="1:25" ht="31.5" thickBot="1" x14ac:dyDescent="0.4">
      <c r="A26" s="6" t="s">
        <v>23</v>
      </c>
      <c r="B26" s="59" t="e">
        <f>100-E24-F24-G24-H24-I24-L24-M24-O24-P24-Q24-R24-J24-K24-S24-V24</f>
        <v>#VALUE!</v>
      </c>
      <c r="C26" s="60"/>
      <c r="D26" s="60"/>
      <c r="E26" s="60"/>
      <c r="F26" s="60"/>
      <c r="G26" s="60"/>
      <c r="H26" s="60"/>
      <c r="I26" s="60"/>
      <c r="J26" s="60"/>
      <c r="K26" s="60"/>
      <c r="L26" s="60"/>
      <c r="M26" s="60"/>
      <c r="N26" s="60"/>
      <c r="O26" s="60"/>
      <c r="P26" s="60"/>
      <c r="Q26" s="60"/>
      <c r="R26" s="60"/>
      <c r="S26" s="60"/>
      <c r="T26" s="60"/>
      <c r="U26" s="60"/>
      <c r="V26" s="61"/>
    </row>
    <row r="30" spans="1:25" ht="15" thickBot="1" x14ac:dyDescent="0.4"/>
    <row r="31" spans="1:25" ht="23.25" customHeight="1" x14ac:dyDescent="0.35">
      <c r="A31" s="51" t="s">
        <v>39</v>
      </c>
      <c r="B31" s="52"/>
      <c r="L31" s="62" t="s">
        <v>46</v>
      </c>
      <c r="M31" s="63"/>
      <c r="N31" s="63"/>
      <c r="O31" s="64"/>
    </row>
    <row r="32" spans="1:25" x14ac:dyDescent="0.35">
      <c r="A32" s="38"/>
      <c r="B32" s="39"/>
      <c r="L32" s="47"/>
      <c r="M32" s="48"/>
      <c r="N32" s="41" t="s">
        <v>47</v>
      </c>
      <c r="O32" s="42"/>
    </row>
    <row r="33" spans="1:22" x14ac:dyDescent="0.35">
      <c r="A33" s="5" t="s">
        <v>40</v>
      </c>
      <c r="B33" s="15"/>
      <c r="L33" s="66"/>
      <c r="M33" s="67"/>
      <c r="N33" s="41" t="s">
        <v>49</v>
      </c>
      <c r="O33" s="42"/>
    </row>
    <row r="34" spans="1:22" x14ac:dyDescent="0.35">
      <c r="A34" s="5" t="s">
        <v>62</v>
      </c>
      <c r="B34" s="15"/>
      <c r="L34" s="43"/>
      <c r="M34" s="44"/>
      <c r="N34" s="41" t="s">
        <v>50</v>
      </c>
      <c r="O34" s="42"/>
    </row>
    <row r="35" spans="1:22" ht="15" thickBot="1" x14ac:dyDescent="0.4">
      <c r="A35" s="5" t="s">
        <v>63</v>
      </c>
      <c r="B35" s="15"/>
      <c r="C35" s="5" t="s">
        <v>64</v>
      </c>
      <c r="D35" s="40"/>
      <c r="E35" s="40"/>
      <c r="F35" s="40"/>
      <c r="G35" s="40"/>
      <c r="H35" s="40"/>
      <c r="I35" s="40"/>
      <c r="L35" s="45"/>
      <c r="M35" s="46"/>
      <c r="N35" s="68" t="s">
        <v>48</v>
      </c>
      <c r="O35" s="69"/>
    </row>
    <row r="36" spans="1:22" x14ac:dyDescent="0.35">
      <c r="A36" s="5" t="s">
        <v>63</v>
      </c>
      <c r="B36" s="15"/>
      <c r="C36" s="5" t="s">
        <v>64</v>
      </c>
      <c r="D36" s="40"/>
      <c r="E36" s="40"/>
      <c r="F36" s="40"/>
      <c r="G36" s="40"/>
      <c r="H36" s="40"/>
      <c r="I36" s="40"/>
    </row>
    <row r="37" spans="1:22" ht="53" customHeight="1" x14ac:dyDescent="0.35">
      <c r="A37" s="77" t="s">
        <v>72</v>
      </c>
      <c r="B37" s="15"/>
      <c r="C37" s="78" t="s">
        <v>73</v>
      </c>
      <c r="D37" s="79"/>
      <c r="E37" s="79"/>
      <c r="F37" s="79"/>
      <c r="G37" s="79"/>
      <c r="H37" s="79"/>
      <c r="I37" s="79"/>
    </row>
    <row r="40" spans="1:22" ht="20.25" customHeight="1" x14ac:dyDescent="0.35">
      <c r="A40" s="20" t="s">
        <v>44</v>
      </c>
      <c r="B40" s="21" t="s">
        <v>19</v>
      </c>
    </row>
    <row r="41" spans="1:22" x14ac:dyDescent="0.35">
      <c r="A41" s="15"/>
      <c r="B41" s="15"/>
    </row>
    <row r="42" spans="1:22" x14ac:dyDescent="0.35">
      <c r="A42" s="15"/>
      <c r="B42" s="15"/>
    </row>
    <row r="43" spans="1:22" x14ac:dyDescent="0.35">
      <c r="A43" s="15"/>
      <c r="B43" s="15"/>
    </row>
    <row r="44" spans="1:22" x14ac:dyDescent="0.35">
      <c r="A44" s="15"/>
      <c r="B44" s="15"/>
    </row>
    <row r="47" spans="1:22" ht="49.5" customHeight="1" x14ac:dyDescent="0.35">
      <c r="A47" s="22" t="s">
        <v>45</v>
      </c>
      <c r="B47" s="50"/>
      <c r="C47" s="50"/>
      <c r="D47" s="50"/>
      <c r="E47" s="50"/>
      <c r="F47" s="50"/>
      <c r="G47" s="50"/>
      <c r="H47" s="50"/>
      <c r="I47" s="50"/>
      <c r="J47" s="50"/>
      <c r="K47" s="50"/>
      <c r="L47" s="50"/>
      <c r="M47" s="50"/>
      <c r="N47" s="50"/>
      <c r="O47" s="50"/>
      <c r="P47" s="50"/>
      <c r="Q47" s="50"/>
      <c r="R47" s="50"/>
      <c r="S47" s="50"/>
      <c r="T47" s="50"/>
      <c r="U47" s="50"/>
      <c r="V47" s="50"/>
    </row>
    <row r="49" spans="1:22" ht="49.5" customHeight="1" x14ac:dyDescent="0.35">
      <c r="A49" s="22" t="s">
        <v>18</v>
      </c>
      <c r="B49" s="50"/>
      <c r="C49" s="50"/>
      <c r="D49" s="50"/>
      <c r="E49" s="50"/>
      <c r="F49" s="50"/>
      <c r="G49" s="50"/>
      <c r="H49" s="50"/>
      <c r="I49" s="50"/>
      <c r="J49" s="50"/>
      <c r="K49" s="50"/>
      <c r="L49" s="50"/>
      <c r="M49" s="50"/>
      <c r="N49" s="50"/>
      <c r="O49" s="50"/>
      <c r="P49" s="50"/>
      <c r="Q49" s="50"/>
      <c r="R49" s="50"/>
      <c r="S49" s="50"/>
      <c r="T49" s="50"/>
      <c r="U49" s="50"/>
      <c r="V49" s="50"/>
    </row>
  </sheetData>
  <mergeCells count="28">
    <mergeCell ref="B47:V47"/>
    <mergeCell ref="B49:V49"/>
    <mergeCell ref="A23:A24"/>
    <mergeCell ref="A1:V1"/>
    <mergeCell ref="B2:E2"/>
    <mergeCell ref="B3:E3"/>
    <mergeCell ref="B4:E4"/>
    <mergeCell ref="B6:E6"/>
    <mergeCell ref="B9:V9"/>
    <mergeCell ref="A12:A22"/>
    <mergeCell ref="S12:S22"/>
    <mergeCell ref="T12:T22"/>
    <mergeCell ref="U12:U22"/>
    <mergeCell ref="V12:V22"/>
    <mergeCell ref="B26:V26"/>
    <mergeCell ref="A31:B31"/>
    <mergeCell ref="L31:O31"/>
    <mergeCell ref="L32:M32"/>
    <mergeCell ref="N32:O32"/>
    <mergeCell ref="L33:M33"/>
    <mergeCell ref="N33:O33"/>
    <mergeCell ref="L34:M34"/>
    <mergeCell ref="N34:O34"/>
    <mergeCell ref="L35:M35"/>
    <mergeCell ref="N35:O35"/>
    <mergeCell ref="D35:I35"/>
    <mergeCell ref="D36:I36"/>
    <mergeCell ref="D37:I37"/>
  </mergeCells>
  <conditionalFormatting sqref="B26">
    <cfRule type="expression" dxfId="23" priority="1">
      <formula>$B$26&gt;=75</formula>
    </cfRule>
    <cfRule type="expression" dxfId="22" priority="2">
      <formula>AND($B$26&gt;=50,$B$26&lt;75)</formula>
    </cfRule>
    <cfRule type="expression" dxfId="21" priority="3">
      <formula>$B$26&lt;50</formula>
    </cfRule>
  </conditionalFormatting>
  <dataValidations count="1">
    <dataValidation type="list" allowBlank="1" showInputMessage="1" showErrorMessage="1" sqref="S23" xr:uid="{5807C922-B7A6-4F39-8FC1-9C417D5F2654}">
      <formula1>"Négligeables ou nulles,Moyennes,Importantes"</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9"/>
  <sheetViews>
    <sheetView workbookViewId="0">
      <selection sqref="A1:XFD1048576"/>
    </sheetView>
  </sheetViews>
  <sheetFormatPr baseColWidth="10" defaultRowHeight="14.5" x14ac:dyDescent="0.35"/>
  <cols>
    <col min="1" max="1" width="32.54296875" bestFit="1" customWidth="1"/>
    <col min="2" max="23" width="12.7265625" customWidth="1"/>
    <col min="24" max="24" width="33.453125" customWidth="1"/>
    <col min="25" max="25" width="60.7265625" customWidth="1"/>
  </cols>
  <sheetData>
    <row r="1" spans="1:25" ht="23.5" x14ac:dyDescent="0.35">
      <c r="A1" s="70" t="s">
        <v>0</v>
      </c>
      <c r="B1" s="71"/>
      <c r="C1" s="71"/>
      <c r="D1" s="71"/>
      <c r="E1" s="71"/>
      <c r="F1" s="71"/>
      <c r="G1" s="71"/>
      <c r="H1" s="71"/>
      <c r="I1" s="71"/>
      <c r="J1" s="71"/>
      <c r="K1" s="71"/>
      <c r="L1" s="71"/>
      <c r="M1" s="71"/>
      <c r="N1" s="71"/>
      <c r="O1" s="71"/>
      <c r="P1" s="71"/>
      <c r="Q1" s="71"/>
      <c r="R1" s="71"/>
      <c r="S1" s="71"/>
      <c r="T1" s="71"/>
      <c r="U1" s="71"/>
      <c r="V1" s="71"/>
    </row>
    <row r="2" spans="1:25" ht="19.5" customHeight="1" x14ac:dyDescent="0.35">
      <c r="A2" s="25" t="s">
        <v>1</v>
      </c>
      <c r="B2" s="49"/>
      <c r="C2" s="49"/>
      <c r="D2" s="49"/>
      <c r="E2" s="49"/>
      <c r="F2" s="36"/>
      <c r="G2" s="36"/>
      <c r="H2" s="36"/>
      <c r="I2" s="36"/>
      <c r="J2" s="36"/>
      <c r="K2" s="36"/>
      <c r="L2" s="36"/>
      <c r="M2" s="36"/>
      <c r="N2" s="36"/>
      <c r="O2" s="36"/>
      <c r="P2" s="36"/>
      <c r="Q2" s="36"/>
      <c r="R2" s="36"/>
      <c r="S2" s="36"/>
      <c r="T2" s="36"/>
      <c r="U2" s="36"/>
      <c r="V2" s="36"/>
    </row>
    <row r="3" spans="1:25" ht="19.5" customHeight="1" x14ac:dyDescent="0.35">
      <c r="A3" s="25" t="s">
        <v>2</v>
      </c>
      <c r="B3" s="49"/>
      <c r="C3" s="49"/>
      <c r="D3" s="49"/>
      <c r="E3" s="49"/>
      <c r="F3" s="36"/>
      <c r="G3" s="36"/>
      <c r="H3" s="36"/>
      <c r="I3" s="36"/>
      <c r="J3" s="36"/>
      <c r="K3" s="36"/>
      <c r="L3" s="36"/>
      <c r="M3" s="36"/>
      <c r="N3" s="36"/>
      <c r="O3" s="36"/>
      <c r="P3" s="36"/>
      <c r="Q3" s="36"/>
      <c r="R3" s="36"/>
      <c r="S3" s="36"/>
      <c r="T3" s="36"/>
      <c r="U3" s="36"/>
      <c r="V3" s="36"/>
    </row>
    <row r="4" spans="1:25" ht="19.5" customHeight="1" x14ac:dyDescent="0.35">
      <c r="A4" s="25" t="s">
        <v>3</v>
      </c>
      <c r="B4" s="49"/>
      <c r="C4" s="49"/>
      <c r="D4" s="49"/>
      <c r="E4" s="49"/>
      <c r="F4" s="36"/>
      <c r="G4" s="36"/>
      <c r="H4" s="36"/>
      <c r="I4" s="36"/>
      <c r="J4" s="36"/>
      <c r="K4" s="36"/>
      <c r="L4" s="36"/>
      <c r="M4" s="36"/>
      <c r="N4" s="36"/>
      <c r="O4" s="36"/>
      <c r="P4" s="36"/>
      <c r="Q4" s="36"/>
      <c r="R4" s="36"/>
      <c r="S4" s="36"/>
      <c r="T4" s="36"/>
      <c r="U4" s="36"/>
      <c r="V4" s="36"/>
    </row>
    <row r="5" spans="1:25" ht="19.5" customHeight="1" x14ac:dyDescent="0.35">
      <c r="A5" s="25" t="s">
        <v>4</v>
      </c>
      <c r="B5" s="26"/>
      <c r="C5" s="26"/>
      <c r="D5" s="26"/>
      <c r="E5" s="36"/>
      <c r="F5" s="36"/>
      <c r="G5" s="36"/>
      <c r="H5" s="36"/>
      <c r="I5" s="36"/>
      <c r="J5" s="36"/>
      <c r="K5" s="36"/>
      <c r="L5" s="36"/>
      <c r="M5" s="36"/>
      <c r="N5" s="36"/>
      <c r="O5" s="36"/>
      <c r="P5" s="36"/>
      <c r="Q5" s="36"/>
      <c r="R5" s="36"/>
      <c r="S5" s="36"/>
      <c r="T5" s="26"/>
      <c r="U5" s="26"/>
      <c r="V5" s="36"/>
    </row>
    <row r="6" spans="1:25" ht="19.5" customHeight="1" x14ac:dyDescent="0.35">
      <c r="A6" s="25" t="s">
        <v>5</v>
      </c>
      <c r="B6" s="72"/>
      <c r="C6" s="49"/>
      <c r="D6" s="49"/>
      <c r="E6" s="49"/>
      <c r="F6" s="37"/>
      <c r="G6" s="37"/>
      <c r="H6" s="37"/>
      <c r="I6" s="36"/>
      <c r="J6" s="36"/>
      <c r="K6" s="36"/>
      <c r="L6" s="36"/>
      <c r="M6" s="36"/>
      <c r="N6" s="36"/>
      <c r="O6" s="36"/>
      <c r="P6" s="36"/>
      <c r="Q6" s="36"/>
      <c r="R6" s="36"/>
      <c r="S6" s="36"/>
      <c r="T6" s="37"/>
      <c r="U6" s="37"/>
      <c r="V6" s="36"/>
    </row>
    <row r="7" spans="1:25" ht="19.5" customHeight="1" x14ac:dyDescent="0.35">
      <c r="A7" s="25" t="s">
        <v>6</v>
      </c>
      <c r="B7" s="36"/>
      <c r="C7" s="36"/>
      <c r="D7" s="36"/>
      <c r="E7" s="36"/>
      <c r="F7" s="36"/>
      <c r="G7" s="36"/>
      <c r="H7" s="36"/>
      <c r="I7" s="36"/>
      <c r="J7" s="36"/>
      <c r="K7" s="36"/>
      <c r="L7" s="36"/>
      <c r="M7" s="36"/>
      <c r="N7" s="36"/>
      <c r="O7" s="36"/>
      <c r="P7" s="36"/>
      <c r="Q7" s="36"/>
      <c r="R7" s="36"/>
      <c r="S7" s="36"/>
      <c r="T7" s="36"/>
      <c r="U7" s="36"/>
      <c r="V7" s="36"/>
    </row>
    <row r="8" spans="1:25" ht="19.5" customHeight="1" x14ac:dyDescent="0.35">
      <c r="A8" s="25" t="s">
        <v>7</v>
      </c>
      <c r="B8" s="36"/>
      <c r="C8" s="36"/>
      <c r="D8" s="36"/>
      <c r="E8" s="36"/>
      <c r="F8" s="36"/>
      <c r="G8" s="36"/>
      <c r="H8" s="36"/>
      <c r="I8" s="36"/>
      <c r="J8" s="36"/>
      <c r="K8" s="36"/>
      <c r="L8" s="36"/>
      <c r="M8" s="36"/>
      <c r="N8" s="36"/>
      <c r="O8" s="36"/>
      <c r="P8" s="36"/>
      <c r="Q8" s="36"/>
      <c r="R8" s="36"/>
      <c r="S8" s="36"/>
      <c r="T8" s="36"/>
      <c r="U8" s="36"/>
      <c r="V8" s="36"/>
    </row>
    <row r="9" spans="1:25" ht="19.5" customHeight="1" x14ac:dyDescent="0.35">
      <c r="A9" s="25" t="s">
        <v>8</v>
      </c>
      <c r="B9" s="49"/>
      <c r="C9" s="49"/>
      <c r="D9" s="49"/>
      <c r="E9" s="49"/>
      <c r="F9" s="49"/>
      <c r="G9" s="49"/>
      <c r="H9" s="49"/>
      <c r="I9" s="49"/>
      <c r="J9" s="49"/>
      <c r="K9" s="49"/>
      <c r="L9" s="49"/>
      <c r="M9" s="49"/>
      <c r="N9" s="49"/>
      <c r="O9" s="49"/>
      <c r="P9" s="49"/>
      <c r="Q9" s="49"/>
      <c r="R9" s="49"/>
      <c r="S9" s="49"/>
      <c r="T9" s="49"/>
      <c r="U9" s="49"/>
      <c r="V9" s="49"/>
    </row>
    <row r="11" spans="1:25" ht="58" x14ac:dyDescent="0.35">
      <c r="B11" s="1" t="s">
        <v>43</v>
      </c>
      <c r="C11" s="1" t="s">
        <v>41</v>
      </c>
      <c r="D11" s="1" t="s">
        <v>70</v>
      </c>
      <c r="E11" s="1" t="s">
        <v>37</v>
      </c>
      <c r="F11" s="1" t="s">
        <v>66</v>
      </c>
      <c r="G11" s="1" t="s">
        <v>9</v>
      </c>
      <c r="H11" s="1" t="s">
        <v>10</v>
      </c>
      <c r="I11" s="1" t="s">
        <v>36</v>
      </c>
      <c r="J11" s="1" t="s">
        <v>14</v>
      </c>
      <c r="K11" s="1" t="s">
        <v>15</v>
      </c>
      <c r="L11" s="1" t="s">
        <v>61</v>
      </c>
      <c r="M11" s="1" t="s">
        <v>53</v>
      </c>
      <c r="N11" s="1" t="s">
        <v>35</v>
      </c>
      <c r="O11" s="1" t="s">
        <v>11</v>
      </c>
      <c r="P11" s="1" t="s">
        <v>12</v>
      </c>
      <c r="Q11" s="1" t="s">
        <v>13</v>
      </c>
      <c r="R11" s="1" t="s">
        <v>24</v>
      </c>
      <c r="S11" s="1" t="s">
        <v>16</v>
      </c>
      <c r="T11" s="1" t="s">
        <v>38</v>
      </c>
      <c r="U11" s="1" t="s">
        <v>71</v>
      </c>
      <c r="V11" s="1" t="s">
        <v>17</v>
      </c>
      <c r="W11" s="2"/>
      <c r="X11" s="28" t="s">
        <v>65</v>
      </c>
      <c r="Y11" s="1" t="s">
        <v>18</v>
      </c>
    </row>
    <row r="12" spans="1:25" x14ac:dyDescent="0.35">
      <c r="A12" s="65" t="s">
        <v>19</v>
      </c>
      <c r="B12" s="3">
        <v>1</v>
      </c>
      <c r="C12" s="13"/>
      <c r="D12" s="13"/>
      <c r="E12" s="16">
        <f>C12*D12/100</f>
        <v>0</v>
      </c>
      <c r="F12" s="14"/>
      <c r="G12" s="13"/>
      <c r="H12" s="13"/>
      <c r="I12" s="13"/>
      <c r="J12" s="13"/>
      <c r="K12" s="13"/>
      <c r="L12" s="13"/>
      <c r="M12" s="13"/>
      <c r="N12" s="13"/>
      <c r="O12" s="13"/>
      <c r="P12" s="13"/>
      <c r="Q12" s="13"/>
      <c r="R12" s="13"/>
      <c r="S12" s="53"/>
      <c r="T12" s="53"/>
      <c r="U12" s="53"/>
      <c r="V12" s="56"/>
      <c r="W12" s="4"/>
      <c r="X12" s="5"/>
      <c r="Y12" s="5"/>
    </row>
    <row r="13" spans="1:25" x14ac:dyDescent="0.35">
      <c r="A13" s="65"/>
      <c r="B13" s="3">
        <v>2</v>
      </c>
      <c r="C13" s="13"/>
      <c r="D13" s="13"/>
      <c r="E13" s="16">
        <f t="shared" ref="E13:E22" si="0">C13*D13/100</f>
        <v>0</v>
      </c>
      <c r="F13" s="14"/>
      <c r="G13" s="13"/>
      <c r="H13" s="13"/>
      <c r="I13" s="13"/>
      <c r="J13" s="13"/>
      <c r="K13" s="13"/>
      <c r="L13" s="13"/>
      <c r="M13" s="13"/>
      <c r="N13" s="13"/>
      <c r="O13" s="13"/>
      <c r="P13" s="13"/>
      <c r="Q13" s="13"/>
      <c r="R13" s="13"/>
      <c r="S13" s="54"/>
      <c r="T13" s="54"/>
      <c r="U13" s="54"/>
      <c r="V13" s="57"/>
      <c r="W13" s="4"/>
      <c r="X13" s="5"/>
      <c r="Y13" s="5"/>
    </row>
    <row r="14" spans="1:25" x14ac:dyDescent="0.35">
      <c r="A14" s="65"/>
      <c r="B14" s="3">
        <v>3</v>
      </c>
      <c r="C14" s="13"/>
      <c r="D14" s="13"/>
      <c r="E14" s="16">
        <f t="shared" si="0"/>
        <v>0</v>
      </c>
      <c r="F14" s="14"/>
      <c r="G14" s="13"/>
      <c r="H14" s="13"/>
      <c r="I14" s="13"/>
      <c r="J14" s="13"/>
      <c r="K14" s="13"/>
      <c r="L14" s="13"/>
      <c r="M14" s="13"/>
      <c r="N14" s="13"/>
      <c r="O14" s="13"/>
      <c r="P14" s="13"/>
      <c r="Q14" s="13"/>
      <c r="R14" s="13"/>
      <c r="S14" s="54"/>
      <c r="T14" s="54"/>
      <c r="U14" s="54"/>
      <c r="V14" s="57"/>
      <c r="W14" s="4"/>
      <c r="X14" s="5"/>
      <c r="Y14" s="5"/>
    </row>
    <row r="15" spans="1:25" x14ac:dyDescent="0.35">
      <c r="A15" s="65"/>
      <c r="B15" s="3">
        <v>4</v>
      </c>
      <c r="C15" s="13"/>
      <c r="D15" s="13"/>
      <c r="E15" s="16">
        <f t="shared" si="0"/>
        <v>0</v>
      </c>
      <c r="F15" s="14"/>
      <c r="G15" s="13"/>
      <c r="H15" s="13"/>
      <c r="I15" s="13"/>
      <c r="J15" s="13"/>
      <c r="K15" s="13"/>
      <c r="L15" s="13"/>
      <c r="M15" s="13"/>
      <c r="N15" s="13"/>
      <c r="O15" s="13"/>
      <c r="P15" s="13"/>
      <c r="Q15" s="13"/>
      <c r="R15" s="13"/>
      <c r="S15" s="54"/>
      <c r="T15" s="54"/>
      <c r="U15" s="54"/>
      <c r="V15" s="57"/>
      <c r="W15" s="4"/>
      <c r="X15" s="5"/>
      <c r="Y15" s="5"/>
    </row>
    <row r="16" spans="1:25" x14ac:dyDescent="0.35">
      <c r="A16" s="65"/>
      <c r="B16" s="3">
        <v>5</v>
      </c>
      <c r="C16" s="13"/>
      <c r="D16" s="13"/>
      <c r="E16" s="16">
        <f t="shared" si="0"/>
        <v>0</v>
      </c>
      <c r="F16" s="13"/>
      <c r="G16" s="13"/>
      <c r="H16" s="13"/>
      <c r="I16" s="13"/>
      <c r="J16" s="13"/>
      <c r="K16" s="13"/>
      <c r="L16" s="13"/>
      <c r="M16" s="13"/>
      <c r="N16" s="13"/>
      <c r="O16" s="13"/>
      <c r="P16" s="13"/>
      <c r="Q16" s="13"/>
      <c r="R16" s="13"/>
      <c r="S16" s="54"/>
      <c r="T16" s="54"/>
      <c r="U16" s="54"/>
      <c r="V16" s="57"/>
      <c r="W16" s="4"/>
      <c r="X16" s="5"/>
      <c r="Y16" s="5"/>
    </row>
    <row r="17" spans="1:25" x14ac:dyDescent="0.35">
      <c r="A17" s="65"/>
      <c r="B17" s="3">
        <v>6</v>
      </c>
      <c r="C17" s="13"/>
      <c r="D17" s="13"/>
      <c r="E17" s="16">
        <f t="shared" si="0"/>
        <v>0</v>
      </c>
      <c r="F17" s="14"/>
      <c r="G17" s="13"/>
      <c r="H17" s="13"/>
      <c r="I17" s="13"/>
      <c r="J17" s="13"/>
      <c r="K17" s="13"/>
      <c r="L17" s="13"/>
      <c r="M17" s="13"/>
      <c r="N17" s="13"/>
      <c r="O17" s="13"/>
      <c r="P17" s="13"/>
      <c r="Q17" s="13"/>
      <c r="R17" s="13"/>
      <c r="S17" s="54"/>
      <c r="T17" s="54"/>
      <c r="U17" s="54"/>
      <c r="V17" s="57"/>
      <c r="W17" s="4"/>
      <c r="X17" s="5"/>
      <c r="Y17" s="5"/>
    </row>
    <row r="18" spans="1:25" x14ac:dyDescent="0.35">
      <c r="A18" s="65"/>
      <c r="B18" s="3">
        <v>7</v>
      </c>
      <c r="C18" s="13"/>
      <c r="D18" s="13"/>
      <c r="E18" s="16">
        <f t="shared" si="0"/>
        <v>0</v>
      </c>
      <c r="F18" s="13"/>
      <c r="G18" s="13"/>
      <c r="H18" s="13"/>
      <c r="I18" s="13"/>
      <c r="J18" s="13"/>
      <c r="K18" s="13"/>
      <c r="L18" s="13"/>
      <c r="M18" s="13"/>
      <c r="N18" s="13"/>
      <c r="O18" s="13"/>
      <c r="P18" s="13"/>
      <c r="Q18" s="13"/>
      <c r="R18" s="13"/>
      <c r="S18" s="54"/>
      <c r="T18" s="54"/>
      <c r="U18" s="54"/>
      <c r="V18" s="57"/>
      <c r="W18" s="4"/>
      <c r="X18" s="5"/>
      <c r="Y18" s="5"/>
    </row>
    <row r="19" spans="1:25" x14ac:dyDescent="0.35">
      <c r="A19" s="65"/>
      <c r="B19" s="3">
        <v>8</v>
      </c>
      <c r="C19" s="13"/>
      <c r="D19" s="13"/>
      <c r="E19" s="16">
        <f t="shared" si="0"/>
        <v>0</v>
      </c>
      <c r="F19" s="13"/>
      <c r="G19" s="13"/>
      <c r="H19" s="13"/>
      <c r="I19" s="13"/>
      <c r="J19" s="13"/>
      <c r="K19" s="13"/>
      <c r="L19" s="13"/>
      <c r="M19" s="13"/>
      <c r="N19" s="13"/>
      <c r="O19" s="13"/>
      <c r="P19" s="13"/>
      <c r="Q19" s="13"/>
      <c r="R19" s="13"/>
      <c r="S19" s="54"/>
      <c r="T19" s="54"/>
      <c r="U19" s="54"/>
      <c r="V19" s="57"/>
      <c r="W19" s="4"/>
      <c r="X19" s="5"/>
      <c r="Y19" s="5"/>
    </row>
    <row r="20" spans="1:25" x14ac:dyDescent="0.35">
      <c r="A20" s="65"/>
      <c r="B20" s="3">
        <v>9</v>
      </c>
      <c r="C20" s="13"/>
      <c r="D20" s="13"/>
      <c r="E20" s="16">
        <f t="shared" si="0"/>
        <v>0</v>
      </c>
      <c r="F20" s="13"/>
      <c r="G20" s="13"/>
      <c r="H20" s="13"/>
      <c r="I20" s="13"/>
      <c r="J20" s="13"/>
      <c r="K20" s="13"/>
      <c r="L20" s="13"/>
      <c r="M20" s="13"/>
      <c r="N20" s="13"/>
      <c r="O20" s="13"/>
      <c r="P20" s="13"/>
      <c r="Q20" s="13"/>
      <c r="R20" s="13"/>
      <c r="S20" s="54"/>
      <c r="T20" s="54"/>
      <c r="U20" s="54"/>
      <c r="V20" s="57"/>
      <c r="W20" s="4"/>
      <c r="X20" s="5"/>
      <c r="Y20" s="5"/>
    </row>
    <row r="21" spans="1:25" x14ac:dyDescent="0.35">
      <c r="A21" s="65"/>
      <c r="B21" s="3">
        <v>10</v>
      </c>
      <c r="C21" s="13"/>
      <c r="D21" s="13"/>
      <c r="E21" s="16">
        <f t="shared" si="0"/>
        <v>0</v>
      </c>
      <c r="F21" s="13"/>
      <c r="G21" s="13"/>
      <c r="H21" s="13"/>
      <c r="I21" s="13"/>
      <c r="J21" s="13"/>
      <c r="K21" s="13"/>
      <c r="L21" s="13"/>
      <c r="M21" s="13"/>
      <c r="N21" s="13"/>
      <c r="O21" s="13"/>
      <c r="P21" s="13"/>
      <c r="Q21" s="13"/>
      <c r="R21" s="13"/>
      <c r="S21" s="54"/>
      <c r="T21" s="54"/>
      <c r="U21" s="54"/>
      <c r="V21" s="57"/>
      <c r="W21" s="4"/>
      <c r="X21" s="5"/>
      <c r="Y21" s="5"/>
    </row>
    <row r="22" spans="1:25" x14ac:dyDescent="0.35">
      <c r="A22" s="65"/>
      <c r="B22" s="3">
        <v>11</v>
      </c>
      <c r="C22" s="13"/>
      <c r="D22" s="13"/>
      <c r="E22" s="16">
        <f t="shared" si="0"/>
        <v>0</v>
      </c>
      <c r="F22" s="13"/>
      <c r="G22" s="13"/>
      <c r="H22" s="13"/>
      <c r="I22" s="13"/>
      <c r="J22" s="13"/>
      <c r="K22" s="13"/>
      <c r="L22" s="13"/>
      <c r="M22" s="13"/>
      <c r="N22" s="13"/>
      <c r="O22" s="13"/>
      <c r="P22" s="13"/>
      <c r="Q22" s="13"/>
      <c r="R22" s="13"/>
      <c r="S22" s="55"/>
      <c r="T22" s="55"/>
      <c r="U22" s="55"/>
      <c r="V22" s="58"/>
      <c r="W22" s="4"/>
      <c r="X22" s="5"/>
      <c r="Y22" s="5"/>
    </row>
    <row r="23" spans="1:25" x14ac:dyDescent="0.35">
      <c r="A23" s="65" t="s">
        <v>20</v>
      </c>
      <c r="B23" s="5" t="s">
        <v>21</v>
      </c>
      <c r="C23" s="5"/>
      <c r="D23" s="7">
        <f>SUM(D12:D22)</f>
        <v>0</v>
      </c>
      <c r="E23" s="7">
        <f>SUM(E12:E22)</f>
        <v>0</v>
      </c>
      <c r="F23" s="7" t="e">
        <f t="shared" ref="F23:K23" si="1">((F12*$E12)+(F13*$E13)+(F14*$E14)+(F15*$E15)+(F16*$E16)+(F17*$E17)+(F18*$E18)+(F19*$E19)+(F22*$E22))/$E$23</f>
        <v>#DIV/0!</v>
      </c>
      <c r="G23" s="7" t="e">
        <f t="shared" si="1"/>
        <v>#DIV/0!</v>
      </c>
      <c r="H23" s="7" t="e">
        <f t="shared" si="1"/>
        <v>#DIV/0!</v>
      </c>
      <c r="I23" s="7" t="e">
        <f t="shared" si="1"/>
        <v>#DIV/0!</v>
      </c>
      <c r="J23" s="7" t="e">
        <f t="shared" si="1"/>
        <v>#DIV/0!</v>
      </c>
      <c r="K23" s="7" t="e">
        <f t="shared" si="1"/>
        <v>#DIV/0!</v>
      </c>
      <c r="L23" s="24"/>
      <c r="M23" s="7" t="e">
        <f t="shared" ref="M23:R23" si="2">((M12*$E12)+(M13*$E13)+(M14*$E14)+(M15*$E15)+(M16*$E16)+(M17*$E17)+(M18*$E18)+(M19*$E19)+(M22*$E22))/$E$23</f>
        <v>#DIV/0!</v>
      </c>
      <c r="N23" s="7" t="e">
        <f t="shared" si="2"/>
        <v>#DIV/0!</v>
      </c>
      <c r="O23" s="7" t="e">
        <f t="shared" si="2"/>
        <v>#DIV/0!</v>
      </c>
      <c r="P23" s="7" t="e">
        <f t="shared" si="2"/>
        <v>#DIV/0!</v>
      </c>
      <c r="Q23" s="7" t="e">
        <f t="shared" si="2"/>
        <v>#DIV/0!</v>
      </c>
      <c r="R23" s="7" t="e">
        <f t="shared" si="2"/>
        <v>#DIV/0!</v>
      </c>
      <c r="S23" s="23"/>
      <c r="T23" s="19">
        <f>D23</f>
        <v>0</v>
      </c>
      <c r="U23" s="15"/>
      <c r="V23" s="17" t="e">
        <f>(100-(U23*100/T23))/B37</f>
        <v>#DIV/0!</v>
      </c>
    </row>
    <row r="24" spans="1:25" x14ac:dyDescent="0.35">
      <c r="A24" s="65"/>
      <c r="B24" s="5" t="s">
        <v>22</v>
      </c>
      <c r="C24" s="5"/>
      <c r="D24" s="5"/>
      <c r="E24" s="8" t="str">
        <f>IF(E23=0,"NULL",IF(E23&lt;0.2,10,IF(AND(E23&gt;=0.2,E23&lt;0.5),5,IF(AND(E23&gt;=0.5,E23&lt;1),0,IF(AND(E23&gt;=1,E23&lt;2),-5,-10)))))</f>
        <v>NULL</v>
      </c>
      <c r="F24" s="8" t="e">
        <f>IF(AND(F23&gt;=5,F23&lt;20),0,IF(F23&lt;2,10,IF(F23&gt;=50,10,5)))</f>
        <v>#DIV/0!</v>
      </c>
      <c r="G24" s="8" t="e">
        <f>IF(G23&lt;1,10,IF(AND(G23&gt;=5,G23&lt;50),0,5))</f>
        <v>#DIV/0!</v>
      </c>
      <c r="H24" s="8" t="e">
        <f>IF(AND(H23&gt;=25,H23&lt;75),0,IF(H23&lt;5,10,5))</f>
        <v>#DIV/0!</v>
      </c>
      <c r="I24" s="9" t="e">
        <f>IF(I23&gt;=50,10,IF(I23&lt;1,10,IF(AND(I23&lt;20,I23&gt;=10),0,5)))</f>
        <v>#DIV/0!</v>
      </c>
      <c r="J24" s="8" t="e">
        <f>IF(AND(J23&gt;=0,J23&lt;10),0,IF(AND(J23&gt;=10,J23&lt;25),10,20))</f>
        <v>#DIV/0!</v>
      </c>
      <c r="K24" s="8" t="e">
        <f>IF(AND(K23&gt;=0,K23&lt;10),0,IF(AND(K23&gt;=10,K23&lt;25),10,20))</f>
        <v>#DIV/0!</v>
      </c>
      <c r="L24" s="8" t="str">
        <f>IF(L23="","NULL",IF(L23=0,10,IF(L23=1,5,0)))</f>
        <v>NULL</v>
      </c>
      <c r="M24" s="8" t="e">
        <f>IF(M23&lt;2,10,IF(M23&gt;=5,0,5))</f>
        <v>#DIV/0!</v>
      </c>
      <c r="N24" s="8" t="e">
        <f>IF(N23&gt;=10,20,IF(N23=0,0,10))</f>
        <v>#DIV/0!</v>
      </c>
      <c r="O24" s="8" t="e">
        <f>IF(AND(O23&gt;=0,O23&lt;5),0,IF(AND(O23&gt;=5,O23&lt;25),5,IF(AND(O23&gt;=25,O23&lt;50),10,20)))</f>
        <v>#DIV/0!</v>
      </c>
      <c r="P24" s="8" t="e">
        <f>IF(AND(P23&gt;=0,P23&lt;5),0,IF(AND(P23&gt;=5,P23&lt;25),5,IF(AND(P23&gt;=25,P23&lt;50),10,20)))</f>
        <v>#DIV/0!</v>
      </c>
      <c r="Q24" s="8" t="e">
        <f>IF(AND(Q23&gt;=0,Q23&lt;5),0,IF(AND(Q23&gt;=5,Q23&lt;25),5,IF(AND(Q23&gt;=25,Q23&lt;50),10,20)))</f>
        <v>#DIV/0!</v>
      </c>
      <c r="R24" s="8" t="e">
        <f>IF(AND(R23&gt;=0,R23&lt;5),0,IF(AND(R23&gt;=5,R23&lt;25),5,IF(AND(R23&gt;=25,R23&lt;50),10,20)))</f>
        <v>#DIV/0!</v>
      </c>
      <c r="S24" s="8">
        <f>IF(S23="Négligeables ou nulles",0,IF(S23="Moyennes",5,IF(S23="Importantes",10,0)))</f>
        <v>0</v>
      </c>
      <c r="T24" s="18"/>
      <c r="U24" s="18"/>
      <c r="V24" s="5" t="e">
        <f>IF(V23&lt;1,0,IF(V23&gt;=5,20,10))</f>
        <v>#DIV/0!</v>
      </c>
    </row>
    <row r="25" spans="1:25" ht="15" thickBot="1" x14ac:dyDescent="0.4"/>
    <row r="26" spans="1:25" ht="31.5" thickBot="1" x14ac:dyDescent="0.4">
      <c r="A26" s="6" t="s">
        <v>23</v>
      </c>
      <c r="B26" s="59" t="e">
        <f>100-E24-F24-G24-H24-I24-L24-M24-O24-P24-Q24-R24-J24-K24-S24-V24</f>
        <v>#VALUE!</v>
      </c>
      <c r="C26" s="60"/>
      <c r="D26" s="60"/>
      <c r="E26" s="60"/>
      <c r="F26" s="60"/>
      <c r="G26" s="60"/>
      <c r="H26" s="60"/>
      <c r="I26" s="60"/>
      <c r="J26" s="60"/>
      <c r="K26" s="60"/>
      <c r="L26" s="60"/>
      <c r="M26" s="60"/>
      <c r="N26" s="60"/>
      <c r="O26" s="60"/>
      <c r="P26" s="60"/>
      <c r="Q26" s="60"/>
      <c r="R26" s="60"/>
      <c r="S26" s="60"/>
      <c r="T26" s="60"/>
      <c r="U26" s="60"/>
      <c r="V26" s="61"/>
    </row>
    <row r="30" spans="1:25" ht="15" thickBot="1" x14ac:dyDescent="0.4"/>
    <row r="31" spans="1:25" ht="23.25" customHeight="1" x14ac:dyDescent="0.35">
      <c r="A31" s="51" t="s">
        <v>39</v>
      </c>
      <c r="B31" s="52"/>
      <c r="L31" s="62" t="s">
        <v>46</v>
      </c>
      <c r="M31" s="63"/>
      <c r="N31" s="63"/>
      <c r="O31" s="64"/>
    </row>
    <row r="32" spans="1:25" x14ac:dyDescent="0.35">
      <c r="A32" s="38"/>
      <c r="B32" s="39"/>
      <c r="L32" s="47"/>
      <c r="M32" s="48"/>
      <c r="N32" s="41" t="s">
        <v>47</v>
      </c>
      <c r="O32" s="42"/>
    </row>
    <row r="33" spans="1:22" x14ac:dyDescent="0.35">
      <c r="A33" s="5" t="s">
        <v>40</v>
      </c>
      <c r="B33" s="15"/>
      <c r="L33" s="66"/>
      <c r="M33" s="67"/>
      <c r="N33" s="41" t="s">
        <v>49</v>
      </c>
      <c r="O33" s="42"/>
    </row>
    <row r="34" spans="1:22" x14ac:dyDescent="0.35">
      <c r="A34" s="5" t="s">
        <v>62</v>
      </c>
      <c r="B34" s="15"/>
      <c r="L34" s="43"/>
      <c r="M34" s="44"/>
      <c r="N34" s="41" t="s">
        <v>50</v>
      </c>
      <c r="O34" s="42"/>
    </row>
    <row r="35" spans="1:22" ht="15" thickBot="1" x14ac:dyDescent="0.4">
      <c r="A35" s="5" t="s">
        <v>63</v>
      </c>
      <c r="B35" s="15"/>
      <c r="C35" s="5" t="s">
        <v>64</v>
      </c>
      <c r="D35" s="40"/>
      <c r="E35" s="40"/>
      <c r="F35" s="40"/>
      <c r="G35" s="40"/>
      <c r="H35" s="40"/>
      <c r="I35" s="40"/>
      <c r="L35" s="45"/>
      <c r="M35" s="46"/>
      <c r="N35" s="68" t="s">
        <v>48</v>
      </c>
      <c r="O35" s="69"/>
    </row>
    <row r="36" spans="1:22" x14ac:dyDescent="0.35">
      <c r="A36" s="5" t="s">
        <v>63</v>
      </c>
      <c r="B36" s="15"/>
      <c r="C36" s="5" t="s">
        <v>64</v>
      </c>
      <c r="D36" s="40"/>
      <c r="E36" s="40"/>
      <c r="F36" s="40"/>
      <c r="G36" s="40"/>
      <c r="H36" s="40"/>
      <c r="I36" s="40"/>
    </row>
    <row r="37" spans="1:22" ht="53" customHeight="1" x14ac:dyDescent="0.35">
      <c r="A37" s="77" t="s">
        <v>72</v>
      </c>
      <c r="B37" s="15"/>
      <c r="C37" s="78" t="s">
        <v>73</v>
      </c>
      <c r="D37" s="79"/>
      <c r="E37" s="79"/>
      <c r="F37" s="79"/>
      <c r="G37" s="79"/>
      <c r="H37" s="79"/>
      <c r="I37" s="79"/>
    </row>
    <row r="40" spans="1:22" ht="20.25" customHeight="1" x14ac:dyDescent="0.35">
      <c r="A40" s="20" t="s">
        <v>44</v>
      </c>
      <c r="B40" s="21" t="s">
        <v>19</v>
      </c>
    </row>
    <row r="41" spans="1:22" x14ac:dyDescent="0.35">
      <c r="A41" s="15"/>
      <c r="B41" s="15"/>
    </row>
    <row r="42" spans="1:22" x14ac:dyDescent="0.35">
      <c r="A42" s="15"/>
      <c r="B42" s="15"/>
    </row>
    <row r="43" spans="1:22" x14ac:dyDescent="0.35">
      <c r="A43" s="15"/>
      <c r="B43" s="15"/>
    </row>
    <row r="44" spans="1:22" x14ac:dyDescent="0.35">
      <c r="A44" s="15"/>
      <c r="B44" s="15"/>
    </row>
    <row r="47" spans="1:22" ht="49.5" customHeight="1" x14ac:dyDescent="0.35">
      <c r="A47" s="22" t="s">
        <v>45</v>
      </c>
      <c r="B47" s="50"/>
      <c r="C47" s="50"/>
      <c r="D47" s="50"/>
      <c r="E47" s="50"/>
      <c r="F47" s="50"/>
      <c r="G47" s="50"/>
      <c r="H47" s="50"/>
      <c r="I47" s="50"/>
      <c r="J47" s="50"/>
      <c r="K47" s="50"/>
      <c r="L47" s="50"/>
      <c r="M47" s="50"/>
      <c r="N47" s="50"/>
      <c r="O47" s="50"/>
      <c r="P47" s="50"/>
      <c r="Q47" s="50"/>
      <c r="R47" s="50"/>
      <c r="S47" s="50"/>
      <c r="T47" s="50"/>
      <c r="U47" s="50"/>
      <c r="V47" s="50"/>
    </row>
    <row r="49" spans="1:22" ht="49.5" customHeight="1" x14ac:dyDescent="0.35">
      <c r="A49" s="22" t="s">
        <v>18</v>
      </c>
      <c r="B49" s="50"/>
      <c r="C49" s="50"/>
      <c r="D49" s="50"/>
      <c r="E49" s="50"/>
      <c r="F49" s="50"/>
      <c r="G49" s="50"/>
      <c r="H49" s="50"/>
      <c r="I49" s="50"/>
      <c r="J49" s="50"/>
      <c r="K49" s="50"/>
      <c r="L49" s="50"/>
      <c r="M49" s="50"/>
      <c r="N49" s="50"/>
      <c r="O49" s="50"/>
      <c r="P49" s="50"/>
      <c r="Q49" s="50"/>
      <c r="R49" s="50"/>
      <c r="S49" s="50"/>
      <c r="T49" s="50"/>
      <c r="U49" s="50"/>
      <c r="V49" s="50"/>
    </row>
  </sheetData>
  <mergeCells count="28">
    <mergeCell ref="B47:V47"/>
    <mergeCell ref="B49:V49"/>
    <mergeCell ref="A23:A24"/>
    <mergeCell ref="A1:V1"/>
    <mergeCell ref="B2:E2"/>
    <mergeCell ref="B3:E3"/>
    <mergeCell ref="B4:E4"/>
    <mergeCell ref="B6:E6"/>
    <mergeCell ref="B9:V9"/>
    <mergeCell ref="A12:A22"/>
    <mergeCell ref="S12:S22"/>
    <mergeCell ref="T12:T22"/>
    <mergeCell ref="U12:U22"/>
    <mergeCell ref="V12:V22"/>
    <mergeCell ref="B26:V26"/>
    <mergeCell ref="A31:B31"/>
    <mergeCell ref="L31:O31"/>
    <mergeCell ref="L32:M32"/>
    <mergeCell ref="N32:O32"/>
    <mergeCell ref="L33:M33"/>
    <mergeCell ref="N33:O33"/>
    <mergeCell ref="L34:M34"/>
    <mergeCell ref="N34:O34"/>
    <mergeCell ref="L35:M35"/>
    <mergeCell ref="N35:O35"/>
    <mergeCell ref="D35:I35"/>
    <mergeCell ref="D36:I36"/>
    <mergeCell ref="D37:I37"/>
  </mergeCells>
  <conditionalFormatting sqref="B26">
    <cfRule type="expression" dxfId="20" priority="1">
      <formula>$B$26&gt;=75</formula>
    </cfRule>
    <cfRule type="expression" dxfId="19" priority="2">
      <formula>AND($B$26&gt;=50,$B$26&lt;75)</formula>
    </cfRule>
    <cfRule type="expression" dxfId="18" priority="3">
      <formula>$B$26&lt;50</formula>
    </cfRule>
  </conditionalFormatting>
  <dataValidations count="1">
    <dataValidation type="list" allowBlank="1" showInputMessage="1" showErrorMessage="1" sqref="S23" xr:uid="{3E0C60D0-00AA-46E2-8B46-C1828492A688}">
      <formula1>"Négligeables ou nulles,Moyennes,Importantes"</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49"/>
  <sheetViews>
    <sheetView workbookViewId="0">
      <selection sqref="A1:XFD1048576"/>
    </sheetView>
  </sheetViews>
  <sheetFormatPr baseColWidth="10" defaultRowHeight="14.5" x14ac:dyDescent="0.35"/>
  <cols>
    <col min="1" max="1" width="32.54296875" bestFit="1" customWidth="1"/>
    <col min="2" max="23" width="12.7265625" customWidth="1"/>
    <col min="24" max="24" width="33.453125" customWidth="1"/>
    <col min="25" max="25" width="60.7265625" customWidth="1"/>
  </cols>
  <sheetData>
    <row r="1" spans="1:25" ht="23.5" x14ac:dyDescent="0.35">
      <c r="A1" s="70" t="s">
        <v>0</v>
      </c>
      <c r="B1" s="71"/>
      <c r="C1" s="71"/>
      <c r="D1" s="71"/>
      <c r="E1" s="71"/>
      <c r="F1" s="71"/>
      <c r="G1" s="71"/>
      <c r="H1" s="71"/>
      <c r="I1" s="71"/>
      <c r="J1" s="71"/>
      <c r="K1" s="71"/>
      <c r="L1" s="71"/>
      <c r="M1" s="71"/>
      <c r="N1" s="71"/>
      <c r="O1" s="71"/>
      <c r="P1" s="71"/>
      <c r="Q1" s="71"/>
      <c r="R1" s="71"/>
      <c r="S1" s="71"/>
      <c r="T1" s="71"/>
      <c r="U1" s="71"/>
      <c r="V1" s="71"/>
    </row>
    <row r="2" spans="1:25" ht="19.5" customHeight="1" x14ac:dyDescent="0.35">
      <c r="A2" s="25" t="s">
        <v>1</v>
      </c>
      <c r="B2" s="49"/>
      <c r="C2" s="49"/>
      <c r="D2" s="49"/>
      <c r="E2" s="49"/>
      <c r="F2" s="36"/>
      <c r="G2" s="36"/>
      <c r="H2" s="36"/>
      <c r="I2" s="36"/>
      <c r="J2" s="36"/>
      <c r="K2" s="36"/>
      <c r="L2" s="36"/>
      <c r="M2" s="36"/>
      <c r="N2" s="36"/>
      <c r="O2" s="36"/>
      <c r="P2" s="36"/>
      <c r="Q2" s="36"/>
      <c r="R2" s="36"/>
      <c r="S2" s="36"/>
      <c r="T2" s="36"/>
      <c r="U2" s="36"/>
      <c r="V2" s="36"/>
    </row>
    <row r="3" spans="1:25" ht="19.5" customHeight="1" x14ac:dyDescent="0.35">
      <c r="A3" s="25" t="s">
        <v>2</v>
      </c>
      <c r="B3" s="49"/>
      <c r="C3" s="49"/>
      <c r="D3" s="49"/>
      <c r="E3" s="49"/>
      <c r="F3" s="36"/>
      <c r="G3" s="36"/>
      <c r="H3" s="36"/>
      <c r="I3" s="36"/>
      <c r="J3" s="36"/>
      <c r="K3" s="36"/>
      <c r="L3" s="36"/>
      <c r="M3" s="36"/>
      <c r="N3" s="36"/>
      <c r="O3" s="36"/>
      <c r="P3" s="36"/>
      <c r="Q3" s="36"/>
      <c r="R3" s="36"/>
      <c r="S3" s="36"/>
      <c r="T3" s="36"/>
      <c r="U3" s="36"/>
      <c r="V3" s="36"/>
    </row>
    <row r="4" spans="1:25" ht="19.5" customHeight="1" x14ac:dyDescent="0.35">
      <c r="A4" s="25" t="s">
        <v>3</v>
      </c>
      <c r="B4" s="49"/>
      <c r="C4" s="49"/>
      <c r="D4" s="49"/>
      <c r="E4" s="49"/>
      <c r="F4" s="36"/>
      <c r="G4" s="36"/>
      <c r="H4" s="36"/>
      <c r="I4" s="36"/>
      <c r="J4" s="36"/>
      <c r="K4" s="36"/>
      <c r="L4" s="36"/>
      <c r="M4" s="36"/>
      <c r="N4" s="36"/>
      <c r="O4" s="36"/>
      <c r="P4" s="36"/>
      <c r="Q4" s="36"/>
      <c r="R4" s="36"/>
      <c r="S4" s="36"/>
      <c r="T4" s="36"/>
      <c r="U4" s="36"/>
      <c r="V4" s="36"/>
    </row>
    <row r="5" spans="1:25" ht="19.5" customHeight="1" x14ac:dyDescent="0.35">
      <c r="A5" s="25" t="s">
        <v>4</v>
      </c>
      <c r="B5" s="26"/>
      <c r="C5" s="26"/>
      <c r="D5" s="26"/>
      <c r="E5" s="36"/>
      <c r="F5" s="36"/>
      <c r="G5" s="36"/>
      <c r="H5" s="36"/>
      <c r="I5" s="36"/>
      <c r="J5" s="36"/>
      <c r="K5" s="36"/>
      <c r="L5" s="36"/>
      <c r="M5" s="36"/>
      <c r="N5" s="36"/>
      <c r="O5" s="36"/>
      <c r="P5" s="36"/>
      <c r="Q5" s="36"/>
      <c r="R5" s="36"/>
      <c r="S5" s="36"/>
      <c r="T5" s="26"/>
      <c r="U5" s="26"/>
      <c r="V5" s="36"/>
    </row>
    <row r="6" spans="1:25" ht="19.5" customHeight="1" x14ac:dyDescent="0.35">
      <c r="A6" s="25" t="s">
        <v>5</v>
      </c>
      <c r="B6" s="72"/>
      <c r="C6" s="49"/>
      <c r="D6" s="49"/>
      <c r="E6" s="49"/>
      <c r="F6" s="37"/>
      <c r="G6" s="37"/>
      <c r="H6" s="37"/>
      <c r="I6" s="36"/>
      <c r="J6" s="36"/>
      <c r="K6" s="36"/>
      <c r="L6" s="36"/>
      <c r="M6" s="36"/>
      <c r="N6" s="36"/>
      <c r="O6" s="36"/>
      <c r="P6" s="36"/>
      <c r="Q6" s="36"/>
      <c r="R6" s="36"/>
      <c r="S6" s="36"/>
      <c r="T6" s="37"/>
      <c r="U6" s="37"/>
      <c r="V6" s="36"/>
    </row>
    <row r="7" spans="1:25" ht="19.5" customHeight="1" x14ac:dyDescent="0.35">
      <c r="A7" s="25" t="s">
        <v>6</v>
      </c>
      <c r="B7" s="36"/>
      <c r="C7" s="36"/>
      <c r="D7" s="36"/>
      <c r="E7" s="36"/>
      <c r="F7" s="36"/>
      <c r="G7" s="36"/>
      <c r="H7" s="36"/>
      <c r="I7" s="36"/>
      <c r="J7" s="36"/>
      <c r="K7" s="36"/>
      <c r="L7" s="36"/>
      <c r="M7" s="36"/>
      <c r="N7" s="36"/>
      <c r="O7" s="36"/>
      <c r="P7" s="36"/>
      <c r="Q7" s="36"/>
      <c r="R7" s="36"/>
      <c r="S7" s="36"/>
      <c r="T7" s="36"/>
      <c r="U7" s="36"/>
      <c r="V7" s="36"/>
    </row>
    <row r="8" spans="1:25" ht="19.5" customHeight="1" x14ac:dyDescent="0.35">
      <c r="A8" s="25" t="s">
        <v>7</v>
      </c>
      <c r="B8" s="36"/>
      <c r="C8" s="36"/>
      <c r="D8" s="36"/>
      <c r="E8" s="36"/>
      <c r="F8" s="36"/>
      <c r="G8" s="36"/>
      <c r="H8" s="36"/>
      <c r="I8" s="36"/>
      <c r="J8" s="36"/>
      <c r="K8" s="36"/>
      <c r="L8" s="36"/>
      <c r="M8" s="36"/>
      <c r="N8" s="36"/>
      <c r="O8" s="36"/>
      <c r="P8" s="36"/>
      <c r="Q8" s="36"/>
      <c r="R8" s="36"/>
      <c r="S8" s="36"/>
      <c r="T8" s="36"/>
      <c r="U8" s="36"/>
      <c r="V8" s="36"/>
    </row>
    <row r="9" spans="1:25" ht="19.5" customHeight="1" x14ac:dyDescent="0.35">
      <c r="A9" s="25" t="s">
        <v>8</v>
      </c>
      <c r="B9" s="49"/>
      <c r="C9" s="49"/>
      <c r="D9" s="49"/>
      <c r="E9" s="49"/>
      <c r="F9" s="49"/>
      <c r="G9" s="49"/>
      <c r="H9" s="49"/>
      <c r="I9" s="49"/>
      <c r="J9" s="49"/>
      <c r="K9" s="49"/>
      <c r="L9" s="49"/>
      <c r="M9" s="49"/>
      <c r="N9" s="49"/>
      <c r="O9" s="49"/>
      <c r="P9" s="49"/>
      <c r="Q9" s="49"/>
      <c r="R9" s="49"/>
      <c r="S9" s="49"/>
      <c r="T9" s="49"/>
      <c r="U9" s="49"/>
      <c r="V9" s="49"/>
    </row>
    <row r="11" spans="1:25" ht="58" x14ac:dyDescent="0.35">
      <c r="B11" s="1" t="s">
        <v>43</v>
      </c>
      <c r="C11" s="1" t="s">
        <v>41</v>
      </c>
      <c r="D11" s="1" t="s">
        <v>70</v>
      </c>
      <c r="E11" s="1" t="s">
        <v>37</v>
      </c>
      <c r="F11" s="1" t="s">
        <v>66</v>
      </c>
      <c r="G11" s="1" t="s">
        <v>9</v>
      </c>
      <c r="H11" s="1" t="s">
        <v>10</v>
      </c>
      <c r="I11" s="1" t="s">
        <v>36</v>
      </c>
      <c r="J11" s="1" t="s">
        <v>14</v>
      </c>
      <c r="K11" s="1" t="s">
        <v>15</v>
      </c>
      <c r="L11" s="1" t="s">
        <v>61</v>
      </c>
      <c r="M11" s="1" t="s">
        <v>53</v>
      </c>
      <c r="N11" s="1" t="s">
        <v>35</v>
      </c>
      <c r="O11" s="1" t="s">
        <v>11</v>
      </c>
      <c r="P11" s="1" t="s">
        <v>12</v>
      </c>
      <c r="Q11" s="1" t="s">
        <v>13</v>
      </c>
      <c r="R11" s="1" t="s">
        <v>24</v>
      </c>
      <c r="S11" s="1" t="s">
        <v>16</v>
      </c>
      <c r="T11" s="1" t="s">
        <v>38</v>
      </c>
      <c r="U11" s="1" t="s">
        <v>71</v>
      </c>
      <c r="V11" s="1" t="s">
        <v>17</v>
      </c>
      <c r="W11" s="2"/>
      <c r="X11" s="28" t="s">
        <v>65</v>
      </c>
      <c r="Y11" s="1" t="s">
        <v>18</v>
      </c>
    </row>
    <row r="12" spans="1:25" x14ac:dyDescent="0.35">
      <c r="A12" s="65" t="s">
        <v>19</v>
      </c>
      <c r="B12" s="3">
        <v>1</v>
      </c>
      <c r="C12" s="13"/>
      <c r="D12" s="13"/>
      <c r="E12" s="16">
        <f>C12*D12/100</f>
        <v>0</v>
      </c>
      <c r="F12" s="14"/>
      <c r="G12" s="13"/>
      <c r="H12" s="13"/>
      <c r="I12" s="13"/>
      <c r="J12" s="13"/>
      <c r="K12" s="13"/>
      <c r="L12" s="13"/>
      <c r="M12" s="13"/>
      <c r="N12" s="13"/>
      <c r="O12" s="13"/>
      <c r="P12" s="13"/>
      <c r="Q12" s="13"/>
      <c r="R12" s="13"/>
      <c r="S12" s="53"/>
      <c r="T12" s="53"/>
      <c r="U12" s="53"/>
      <c r="V12" s="56"/>
      <c r="W12" s="4"/>
      <c r="X12" s="5"/>
      <c r="Y12" s="5"/>
    </row>
    <row r="13" spans="1:25" x14ac:dyDescent="0.35">
      <c r="A13" s="65"/>
      <c r="B13" s="3">
        <v>2</v>
      </c>
      <c r="C13" s="13"/>
      <c r="D13" s="13"/>
      <c r="E13" s="16">
        <f t="shared" ref="E13:E22" si="0">C13*D13/100</f>
        <v>0</v>
      </c>
      <c r="F13" s="14"/>
      <c r="G13" s="13"/>
      <c r="H13" s="13"/>
      <c r="I13" s="13"/>
      <c r="J13" s="13"/>
      <c r="K13" s="13"/>
      <c r="L13" s="13"/>
      <c r="M13" s="13"/>
      <c r="N13" s="13"/>
      <c r="O13" s="13"/>
      <c r="P13" s="13"/>
      <c r="Q13" s="13"/>
      <c r="R13" s="13"/>
      <c r="S13" s="54"/>
      <c r="T13" s="54"/>
      <c r="U13" s="54"/>
      <c r="V13" s="57"/>
      <c r="W13" s="4"/>
      <c r="X13" s="5"/>
      <c r="Y13" s="5"/>
    </row>
    <row r="14" spans="1:25" x14ac:dyDescent="0.35">
      <c r="A14" s="65"/>
      <c r="B14" s="3">
        <v>3</v>
      </c>
      <c r="C14" s="13"/>
      <c r="D14" s="13"/>
      <c r="E14" s="16">
        <f t="shared" si="0"/>
        <v>0</v>
      </c>
      <c r="F14" s="14"/>
      <c r="G14" s="13"/>
      <c r="H14" s="13"/>
      <c r="I14" s="13"/>
      <c r="J14" s="13"/>
      <c r="K14" s="13"/>
      <c r="L14" s="13"/>
      <c r="M14" s="13"/>
      <c r="N14" s="13"/>
      <c r="O14" s="13"/>
      <c r="P14" s="13"/>
      <c r="Q14" s="13"/>
      <c r="R14" s="13"/>
      <c r="S14" s="54"/>
      <c r="T14" s="54"/>
      <c r="U14" s="54"/>
      <c r="V14" s="57"/>
      <c r="W14" s="4"/>
      <c r="X14" s="5"/>
      <c r="Y14" s="5"/>
    </row>
    <row r="15" spans="1:25" x14ac:dyDescent="0.35">
      <c r="A15" s="65"/>
      <c r="B15" s="3">
        <v>4</v>
      </c>
      <c r="C15" s="13"/>
      <c r="D15" s="13"/>
      <c r="E15" s="16">
        <f t="shared" si="0"/>
        <v>0</v>
      </c>
      <c r="F15" s="14"/>
      <c r="G15" s="13"/>
      <c r="H15" s="13"/>
      <c r="I15" s="13"/>
      <c r="J15" s="13"/>
      <c r="K15" s="13"/>
      <c r="L15" s="13"/>
      <c r="M15" s="13"/>
      <c r="N15" s="13"/>
      <c r="O15" s="13"/>
      <c r="P15" s="13"/>
      <c r="Q15" s="13"/>
      <c r="R15" s="13"/>
      <c r="S15" s="54"/>
      <c r="T15" s="54"/>
      <c r="U15" s="54"/>
      <c r="V15" s="57"/>
      <c r="W15" s="4"/>
      <c r="X15" s="5"/>
      <c r="Y15" s="5"/>
    </row>
    <row r="16" spans="1:25" x14ac:dyDescent="0.35">
      <c r="A16" s="65"/>
      <c r="B16" s="3">
        <v>5</v>
      </c>
      <c r="C16" s="13"/>
      <c r="D16" s="13"/>
      <c r="E16" s="16">
        <f t="shared" si="0"/>
        <v>0</v>
      </c>
      <c r="F16" s="13"/>
      <c r="G16" s="13"/>
      <c r="H16" s="13"/>
      <c r="I16" s="13"/>
      <c r="J16" s="13"/>
      <c r="K16" s="13"/>
      <c r="L16" s="13"/>
      <c r="M16" s="13"/>
      <c r="N16" s="13"/>
      <c r="O16" s="13"/>
      <c r="P16" s="13"/>
      <c r="Q16" s="13"/>
      <c r="R16" s="13"/>
      <c r="S16" s="54"/>
      <c r="T16" s="54"/>
      <c r="U16" s="54"/>
      <c r="V16" s="57"/>
      <c r="W16" s="4"/>
      <c r="X16" s="5"/>
      <c r="Y16" s="5"/>
    </row>
    <row r="17" spans="1:25" x14ac:dyDescent="0.35">
      <c r="A17" s="65"/>
      <c r="B17" s="3">
        <v>6</v>
      </c>
      <c r="C17" s="13"/>
      <c r="D17" s="13"/>
      <c r="E17" s="16">
        <f t="shared" si="0"/>
        <v>0</v>
      </c>
      <c r="F17" s="14"/>
      <c r="G17" s="13"/>
      <c r="H17" s="13"/>
      <c r="I17" s="13"/>
      <c r="J17" s="13"/>
      <c r="K17" s="13"/>
      <c r="L17" s="13"/>
      <c r="M17" s="13"/>
      <c r="N17" s="13"/>
      <c r="O17" s="13"/>
      <c r="P17" s="13"/>
      <c r="Q17" s="13"/>
      <c r="R17" s="13"/>
      <c r="S17" s="54"/>
      <c r="T17" s="54"/>
      <c r="U17" s="54"/>
      <c r="V17" s="57"/>
      <c r="W17" s="4"/>
      <c r="X17" s="5"/>
      <c r="Y17" s="5"/>
    </row>
    <row r="18" spans="1:25" x14ac:dyDescent="0.35">
      <c r="A18" s="65"/>
      <c r="B18" s="3">
        <v>7</v>
      </c>
      <c r="C18" s="13"/>
      <c r="D18" s="13"/>
      <c r="E18" s="16">
        <f t="shared" si="0"/>
        <v>0</v>
      </c>
      <c r="F18" s="13"/>
      <c r="G18" s="13"/>
      <c r="H18" s="13"/>
      <c r="I18" s="13"/>
      <c r="J18" s="13"/>
      <c r="K18" s="13"/>
      <c r="L18" s="13"/>
      <c r="M18" s="13"/>
      <c r="N18" s="13"/>
      <c r="O18" s="13"/>
      <c r="P18" s="13"/>
      <c r="Q18" s="13"/>
      <c r="R18" s="13"/>
      <c r="S18" s="54"/>
      <c r="T18" s="54"/>
      <c r="U18" s="54"/>
      <c r="V18" s="57"/>
      <c r="W18" s="4"/>
      <c r="X18" s="5"/>
      <c r="Y18" s="5"/>
    </row>
    <row r="19" spans="1:25" x14ac:dyDescent="0.35">
      <c r="A19" s="65"/>
      <c r="B19" s="3">
        <v>8</v>
      </c>
      <c r="C19" s="13"/>
      <c r="D19" s="13"/>
      <c r="E19" s="16">
        <f t="shared" si="0"/>
        <v>0</v>
      </c>
      <c r="F19" s="13"/>
      <c r="G19" s="13"/>
      <c r="H19" s="13"/>
      <c r="I19" s="13"/>
      <c r="J19" s="13"/>
      <c r="K19" s="13"/>
      <c r="L19" s="13"/>
      <c r="M19" s="13"/>
      <c r="N19" s="13"/>
      <c r="O19" s="13"/>
      <c r="P19" s="13"/>
      <c r="Q19" s="13"/>
      <c r="R19" s="13"/>
      <c r="S19" s="54"/>
      <c r="T19" s="54"/>
      <c r="U19" s="54"/>
      <c r="V19" s="57"/>
      <c r="W19" s="4"/>
      <c r="X19" s="5"/>
      <c r="Y19" s="5"/>
    </row>
    <row r="20" spans="1:25" x14ac:dyDescent="0.35">
      <c r="A20" s="65"/>
      <c r="B20" s="3">
        <v>9</v>
      </c>
      <c r="C20" s="13"/>
      <c r="D20" s="13"/>
      <c r="E20" s="16">
        <f t="shared" si="0"/>
        <v>0</v>
      </c>
      <c r="F20" s="13"/>
      <c r="G20" s="13"/>
      <c r="H20" s="13"/>
      <c r="I20" s="13"/>
      <c r="J20" s="13"/>
      <c r="K20" s="13"/>
      <c r="L20" s="13"/>
      <c r="M20" s="13"/>
      <c r="N20" s="13"/>
      <c r="O20" s="13"/>
      <c r="P20" s="13"/>
      <c r="Q20" s="13"/>
      <c r="R20" s="13"/>
      <c r="S20" s="54"/>
      <c r="T20" s="54"/>
      <c r="U20" s="54"/>
      <c r="V20" s="57"/>
      <c r="W20" s="4"/>
      <c r="X20" s="5"/>
      <c r="Y20" s="5"/>
    </row>
    <row r="21" spans="1:25" x14ac:dyDescent="0.35">
      <c r="A21" s="65"/>
      <c r="B21" s="3">
        <v>10</v>
      </c>
      <c r="C21" s="13"/>
      <c r="D21" s="13"/>
      <c r="E21" s="16">
        <f t="shared" si="0"/>
        <v>0</v>
      </c>
      <c r="F21" s="13"/>
      <c r="G21" s="13"/>
      <c r="H21" s="13"/>
      <c r="I21" s="13"/>
      <c r="J21" s="13"/>
      <c r="K21" s="13"/>
      <c r="L21" s="13"/>
      <c r="M21" s="13"/>
      <c r="N21" s="13"/>
      <c r="O21" s="13"/>
      <c r="P21" s="13"/>
      <c r="Q21" s="13"/>
      <c r="R21" s="13"/>
      <c r="S21" s="54"/>
      <c r="T21" s="54"/>
      <c r="U21" s="54"/>
      <c r="V21" s="57"/>
      <c r="W21" s="4"/>
      <c r="X21" s="5"/>
      <c r="Y21" s="5"/>
    </row>
    <row r="22" spans="1:25" x14ac:dyDescent="0.35">
      <c r="A22" s="65"/>
      <c r="B22" s="3">
        <v>11</v>
      </c>
      <c r="C22" s="13"/>
      <c r="D22" s="13"/>
      <c r="E22" s="16">
        <f t="shared" si="0"/>
        <v>0</v>
      </c>
      <c r="F22" s="13"/>
      <c r="G22" s="13"/>
      <c r="H22" s="13"/>
      <c r="I22" s="13"/>
      <c r="J22" s="13"/>
      <c r="K22" s="13"/>
      <c r="L22" s="13"/>
      <c r="M22" s="13"/>
      <c r="N22" s="13"/>
      <c r="O22" s="13"/>
      <c r="P22" s="13"/>
      <c r="Q22" s="13"/>
      <c r="R22" s="13"/>
      <c r="S22" s="55"/>
      <c r="T22" s="55"/>
      <c r="U22" s="55"/>
      <c r="V22" s="58"/>
      <c r="W22" s="4"/>
      <c r="X22" s="5"/>
      <c r="Y22" s="5"/>
    </row>
    <row r="23" spans="1:25" x14ac:dyDescent="0.35">
      <c r="A23" s="65" t="s">
        <v>20</v>
      </c>
      <c r="B23" s="5" t="s">
        <v>21</v>
      </c>
      <c r="C23" s="5"/>
      <c r="D23" s="7">
        <f>SUM(D12:D22)</f>
        <v>0</v>
      </c>
      <c r="E23" s="7">
        <f>SUM(E12:E22)</f>
        <v>0</v>
      </c>
      <c r="F23" s="7" t="e">
        <f t="shared" ref="F23:K23" si="1">((F12*$E12)+(F13*$E13)+(F14*$E14)+(F15*$E15)+(F16*$E16)+(F17*$E17)+(F18*$E18)+(F19*$E19)+(F22*$E22))/$E$23</f>
        <v>#DIV/0!</v>
      </c>
      <c r="G23" s="7" t="e">
        <f t="shared" si="1"/>
        <v>#DIV/0!</v>
      </c>
      <c r="H23" s="7" t="e">
        <f t="shared" si="1"/>
        <v>#DIV/0!</v>
      </c>
      <c r="I23" s="7" t="e">
        <f t="shared" si="1"/>
        <v>#DIV/0!</v>
      </c>
      <c r="J23" s="7" t="e">
        <f t="shared" si="1"/>
        <v>#DIV/0!</v>
      </c>
      <c r="K23" s="7" t="e">
        <f t="shared" si="1"/>
        <v>#DIV/0!</v>
      </c>
      <c r="L23" s="24"/>
      <c r="M23" s="7" t="e">
        <f t="shared" ref="M23:R23" si="2">((M12*$E12)+(M13*$E13)+(M14*$E14)+(M15*$E15)+(M16*$E16)+(M17*$E17)+(M18*$E18)+(M19*$E19)+(M22*$E22))/$E$23</f>
        <v>#DIV/0!</v>
      </c>
      <c r="N23" s="7" t="e">
        <f t="shared" si="2"/>
        <v>#DIV/0!</v>
      </c>
      <c r="O23" s="7" t="e">
        <f t="shared" si="2"/>
        <v>#DIV/0!</v>
      </c>
      <c r="P23" s="7" t="e">
        <f t="shared" si="2"/>
        <v>#DIV/0!</v>
      </c>
      <c r="Q23" s="7" t="e">
        <f t="shared" si="2"/>
        <v>#DIV/0!</v>
      </c>
      <c r="R23" s="7" t="e">
        <f t="shared" si="2"/>
        <v>#DIV/0!</v>
      </c>
      <c r="S23" s="23"/>
      <c r="T23" s="19">
        <f>D23</f>
        <v>0</v>
      </c>
      <c r="U23" s="15"/>
      <c r="V23" s="17" t="e">
        <f>(100-(U23*100/T23))/B37</f>
        <v>#DIV/0!</v>
      </c>
    </row>
    <row r="24" spans="1:25" x14ac:dyDescent="0.35">
      <c r="A24" s="65"/>
      <c r="B24" s="5" t="s">
        <v>22</v>
      </c>
      <c r="C24" s="5"/>
      <c r="D24" s="5"/>
      <c r="E24" s="8" t="str">
        <f>IF(E23=0,"NULL",IF(E23&lt;0.2,10,IF(AND(E23&gt;=0.2,E23&lt;0.5),5,IF(AND(E23&gt;=0.5,E23&lt;1),0,IF(AND(E23&gt;=1,E23&lt;2),-5,-10)))))</f>
        <v>NULL</v>
      </c>
      <c r="F24" s="8" t="e">
        <f>IF(AND(F23&gt;=5,F23&lt;20),0,IF(F23&lt;2,10,IF(F23&gt;=50,10,5)))</f>
        <v>#DIV/0!</v>
      </c>
      <c r="G24" s="8" t="e">
        <f>IF(G23&lt;1,10,IF(AND(G23&gt;=5,G23&lt;50),0,5))</f>
        <v>#DIV/0!</v>
      </c>
      <c r="H24" s="8" t="e">
        <f>IF(AND(H23&gt;=25,H23&lt;75),0,IF(H23&lt;5,10,5))</f>
        <v>#DIV/0!</v>
      </c>
      <c r="I24" s="9" t="e">
        <f>IF(I23&gt;=50,10,IF(I23&lt;1,10,IF(AND(I23&lt;20,I23&gt;=10),0,5)))</f>
        <v>#DIV/0!</v>
      </c>
      <c r="J24" s="8" t="e">
        <f>IF(AND(J23&gt;=0,J23&lt;10),0,IF(AND(J23&gt;=10,J23&lt;25),10,20))</f>
        <v>#DIV/0!</v>
      </c>
      <c r="K24" s="8" t="e">
        <f>IF(AND(K23&gt;=0,K23&lt;10),0,IF(AND(K23&gt;=10,K23&lt;25),10,20))</f>
        <v>#DIV/0!</v>
      </c>
      <c r="L24" s="8" t="str">
        <f>IF(L23="","NULL",IF(L23=0,10,IF(L23=1,5,0)))</f>
        <v>NULL</v>
      </c>
      <c r="M24" s="8" t="e">
        <f>IF(M23&lt;2,10,IF(M23&gt;=5,0,5))</f>
        <v>#DIV/0!</v>
      </c>
      <c r="N24" s="8" t="e">
        <f>IF(N23&gt;=10,20,IF(N23=0,0,10))</f>
        <v>#DIV/0!</v>
      </c>
      <c r="O24" s="8" t="e">
        <f>IF(AND(O23&gt;=0,O23&lt;5),0,IF(AND(O23&gt;=5,O23&lt;25),5,IF(AND(O23&gt;=25,O23&lt;50),10,20)))</f>
        <v>#DIV/0!</v>
      </c>
      <c r="P24" s="8" t="e">
        <f>IF(AND(P23&gt;=0,P23&lt;5),0,IF(AND(P23&gt;=5,P23&lt;25),5,IF(AND(P23&gt;=25,P23&lt;50),10,20)))</f>
        <v>#DIV/0!</v>
      </c>
      <c r="Q24" s="8" t="e">
        <f>IF(AND(Q23&gt;=0,Q23&lt;5),0,IF(AND(Q23&gt;=5,Q23&lt;25),5,IF(AND(Q23&gt;=25,Q23&lt;50),10,20)))</f>
        <v>#DIV/0!</v>
      </c>
      <c r="R24" s="8" t="e">
        <f>IF(AND(R23&gt;=0,R23&lt;5),0,IF(AND(R23&gt;=5,R23&lt;25),5,IF(AND(R23&gt;=25,R23&lt;50),10,20)))</f>
        <v>#DIV/0!</v>
      </c>
      <c r="S24" s="8">
        <f>IF(S23="Négligeables ou nulles",0,IF(S23="Moyennes",5,IF(S23="Importantes",10,0)))</f>
        <v>0</v>
      </c>
      <c r="T24" s="18"/>
      <c r="U24" s="18"/>
      <c r="V24" s="5" t="e">
        <f>IF(V23&lt;1,0,IF(V23&gt;=5,20,10))</f>
        <v>#DIV/0!</v>
      </c>
    </row>
    <row r="25" spans="1:25" ht="15" thickBot="1" x14ac:dyDescent="0.4"/>
    <row r="26" spans="1:25" ht="31.5" thickBot="1" x14ac:dyDescent="0.4">
      <c r="A26" s="6" t="s">
        <v>23</v>
      </c>
      <c r="B26" s="59" t="e">
        <f>100-E24-F24-G24-H24-I24-L24-M24-O24-P24-Q24-R24-J24-K24-S24-V24</f>
        <v>#VALUE!</v>
      </c>
      <c r="C26" s="60"/>
      <c r="D26" s="60"/>
      <c r="E26" s="60"/>
      <c r="F26" s="60"/>
      <c r="G26" s="60"/>
      <c r="H26" s="60"/>
      <c r="I26" s="60"/>
      <c r="J26" s="60"/>
      <c r="K26" s="60"/>
      <c r="L26" s="60"/>
      <c r="M26" s="60"/>
      <c r="N26" s="60"/>
      <c r="O26" s="60"/>
      <c r="P26" s="60"/>
      <c r="Q26" s="60"/>
      <c r="R26" s="60"/>
      <c r="S26" s="60"/>
      <c r="T26" s="60"/>
      <c r="U26" s="60"/>
      <c r="V26" s="61"/>
    </row>
    <row r="30" spans="1:25" ht="15" thickBot="1" x14ac:dyDescent="0.4"/>
    <row r="31" spans="1:25" ht="23.25" customHeight="1" x14ac:dyDescent="0.35">
      <c r="A31" s="51" t="s">
        <v>39</v>
      </c>
      <c r="B31" s="52"/>
      <c r="L31" s="62" t="s">
        <v>46</v>
      </c>
      <c r="M31" s="63"/>
      <c r="N31" s="63"/>
      <c r="O31" s="64"/>
    </row>
    <row r="32" spans="1:25" x14ac:dyDescent="0.35">
      <c r="A32" s="38"/>
      <c r="B32" s="39"/>
      <c r="L32" s="47"/>
      <c r="M32" s="48"/>
      <c r="N32" s="41" t="s">
        <v>47</v>
      </c>
      <c r="O32" s="42"/>
    </row>
    <row r="33" spans="1:22" x14ac:dyDescent="0.35">
      <c r="A33" s="5" t="s">
        <v>40</v>
      </c>
      <c r="B33" s="15"/>
      <c r="L33" s="66"/>
      <c r="M33" s="67"/>
      <c r="N33" s="41" t="s">
        <v>49</v>
      </c>
      <c r="O33" s="42"/>
    </row>
    <row r="34" spans="1:22" x14ac:dyDescent="0.35">
      <c r="A34" s="5" t="s">
        <v>62</v>
      </c>
      <c r="B34" s="15"/>
      <c r="L34" s="43"/>
      <c r="M34" s="44"/>
      <c r="N34" s="41" t="s">
        <v>50</v>
      </c>
      <c r="O34" s="42"/>
    </row>
    <row r="35" spans="1:22" ht="15" thickBot="1" x14ac:dyDescent="0.4">
      <c r="A35" s="5" t="s">
        <v>63</v>
      </c>
      <c r="B35" s="15"/>
      <c r="C35" s="5" t="s">
        <v>64</v>
      </c>
      <c r="D35" s="40"/>
      <c r="E35" s="40"/>
      <c r="F35" s="40"/>
      <c r="G35" s="40"/>
      <c r="H35" s="40"/>
      <c r="I35" s="40"/>
      <c r="L35" s="45"/>
      <c r="M35" s="46"/>
      <c r="N35" s="68" t="s">
        <v>48</v>
      </c>
      <c r="O35" s="69"/>
    </row>
    <row r="36" spans="1:22" x14ac:dyDescent="0.35">
      <c r="A36" s="5" t="s">
        <v>63</v>
      </c>
      <c r="B36" s="15"/>
      <c r="C36" s="5" t="s">
        <v>64</v>
      </c>
      <c r="D36" s="40"/>
      <c r="E36" s="40"/>
      <c r="F36" s="40"/>
      <c r="G36" s="40"/>
      <c r="H36" s="40"/>
      <c r="I36" s="40"/>
    </row>
    <row r="37" spans="1:22" ht="53" customHeight="1" x14ac:dyDescent="0.35">
      <c r="A37" s="77" t="s">
        <v>72</v>
      </c>
      <c r="B37" s="15"/>
      <c r="C37" s="78" t="s">
        <v>73</v>
      </c>
      <c r="D37" s="79"/>
      <c r="E37" s="79"/>
      <c r="F37" s="79"/>
      <c r="G37" s="79"/>
      <c r="H37" s="79"/>
      <c r="I37" s="79"/>
    </row>
    <row r="40" spans="1:22" ht="20.25" customHeight="1" x14ac:dyDescent="0.35">
      <c r="A40" s="20" t="s">
        <v>44</v>
      </c>
      <c r="B40" s="21" t="s">
        <v>19</v>
      </c>
    </row>
    <row r="41" spans="1:22" x14ac:dyDescent="0.35">
      <c r="A41" s="15"/>
      <c r="B41" s="15"/>
    </row>
    <row r="42" spans="1:22" x14ac:dyDescent="0.35">
      <c r="A42" s="15"/>
      <c r="B42" s="15"/>
    </row>
    <row r="43" spans="1:22" x14ac:dyDescent="0.35">
      <c r="A43" s="15"/>
      <c r="B43" s="15"/>
    </row>
    <row r="44" spans="1:22" x14ac:dyDescent="0.35">
      <c r="A44" s="15"/>
      <c r="B44" s="15"/>
    </row>
    <row r="47" spans="1:22" ht="49.5" customHeight="1" x14ac:dyDescent="0.35">
      <c r="A47" s="22" t="s">
        <v>45</v>
      </c>
      <c r="B47" s="50"/>
      <c r="C47" s="50"/>
      <c r="D47" s="50"/>
      <c r="E47" s="50"/>
      <c r="F47" s="50"/>
      <c r="G47" s="50"/>
      <c r="H47" s="50"/>
      <c r="I47" s="50"/>
      <c r="J47" s="50"/>
      <c r="K47" s="50"/>
      <c r="L47" s="50"/>
      <c r="M47" s="50"/>
      <c r="N47" s="50"/>
      <c r="O47" s="50"/>
      <c r="P47" s="50"/>
      <c r="Q47" s="50"/>
      <c r="R47" s="50"/>
      <c r="S47" s="50"/>
      <c r="T47" s="50"/>
      <c r="U47" s="50"/>
      <c r="V47" s="50"/>
    </row>
    <row r="49" spans="1:22" ht="49.5" customHeight="1" x14ac:dyDescent="0.35">
      <c r="A49" s="22" t="s">
        <v>18</v>
      </c>
      <c r="B49" s="50"/>
      <c r="C49" s="50"/>
      <c r="D49" s="50"/>
      <c r="E49" s="50"/>
      <c r="F49" s="50"/>
      <c r="G49" s="50"/>
      <c r="H49" s="50"/>
      <c r="I49" s="50"/>
      <c r="J49" s="50"/>
      <c r="K49" s="50"/>
      <c r="L49" s="50"/>
      <c r="M49" s="50"/>
      <c r="N49" s="50"/>
      <c r="O49" s="50"/>
      <c r="P49" s="50"/>
      <c r="Q49" s="50"/>
      <c r="R49" s="50"/>
      <c r="S49" s="50"/>
      <c r="T49" s="50"/>
      <c r="U49" s="50"/>
      <c r="V49" s="50"/>
    </row>
  </sheetData>
  <mergeCells count="28">
    <mergeCell ref="B47:V47"/>
    <mergeCell ref="B49:V49"/>
    <mergeCell ref="A23:A24"/>
    <mergeCell ref="A1:V1"/>
    <mergeCell ref="B2:E2"/>
    <mergeCell ref="B3:E3"/>
    <mergeCell ref="B4:E4"/>
    <mergeCell ref="B6:E6"/>
    <mergeCell ref="B9:V9"/>
    <mergeCell ref="A12:A22"/>
    <mergeCell ref="S12:S22"/>
    <mergeCell ref="T12:T22"/>
    <mergeCell ref="U12:U22"/>
    <mergeCell ref="V12:V22"/>
    <mergeCell ref="B26:V26"/>
    <mergeCell ref="A31:B31"/>
    <mergeCell ref="L31:O31"/>
    <mergeCell ref="L32:M32"/>
    <mergeCell ref="N32:O32"/>
    <mergeCell ref="L33:M33"/>
    <mergeCell ref="N33:O33"/>
    <mergeCell ref="L34:M34"/>
    <mergeCell ref="N34:O34"/>
    <mergeCell ref="L35:M35"/>
    <mergeCell ref="N35:O35"/>
    <mergeCell ref="D35:I35"/>
    <mergeCell ref="D36:I36"/>
    <mergeCell ref="D37:I37"/>
  </mergeCells>
  <conditionalFormatting sqref="B26">
    <cfRule type="expression" dxfId="17" priority="1">
      <formula>$B$26&gt;=75</formula>
    </cfRule>
    <cfRule type="expression" dxfId="16" priority="2">
      <formula>AND($B$26&gt;=50,$B$26&lt;75)</formula>
    </cfRule>
    <cfRule type="expression" dxfId="15" priority="3">
      <formula>$B$26&lt;50</formula>
    </cfRule>
  </conditionalFormatting>
  <dataValidations count="1">
    <dataValidation type="list" allowBlank="1" showInputMessage="1" showErrorMessage="1" sqref="S23" xr:uid="{C0BC479B-3063-4CD3-9BC7-E139549DF729}">
      <formula1>"Négligeables ou nulles,Moyennes,Importantes"</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Y49"/>
  <sheetViews>
    <sheetView workbookViewId="0">
      <selection sqref="A1:XFD1048576"/>
    </sheetView>
  </sheetViews>
  <sheetFormatPr baseColWidth="10" defaultRowHeight="14.5" x14ac:dyDescent="0.35"/>
  <cols>
    <col min="1" max="1" width="32.54296875" bestFit="1" customWidth="1"/>
    <col min="2" max="23" width="12.7265625" customWidth="1"/>
    <col min="24" max="24" width="33.453125" customWidth="1"/>
    <col min="25" max="25" width="60.7265625" customWidth="1"/>
  </cols>
  <sheetData>
    <row r="1" spans="1:25" ht="23.5" x14ac:dyDescent="0.35">
      <c r="A1" s="70" t="s">
        <v>0</v>
      </c>
      <c r="B1" s="71"/>
      <c r="C1" s="71"/>
      <c r="D1" s="71"/>
      <c r="E1" s="71"/>
      <c r="F1" s="71"/>
      <c r="G1" s="71"/>
      <c r="H1" s="71"/>
      <c r="I1" s="71"/>
      <c r="J1" s="71"/>
      <c r="K1" s="71"/>
      <c r="L1" s="71"/>
      <c r="M1" s="71"/>
      <c r="N1" s="71"/>
      <c r="O1" s="71"/>
      <c r="P1" s="71"/>
      <c r="Q1" s="71"/>
      <c r="R1" s="71"/>
      <c r="S1" s="71"/>
      <c r="T1" s="71"/>
      <c r="U1" s="71"/>
      <c r="V1" s="71"/>
    </row>
    <row r="2" spans="1:25" ht="19.5" customHeight="1" x14ac:dyDescent="0.35">
      <c r="A2" s="25" t="s">
        <v>1</v>
      </c>
      <c r="B2" s="49"/>
      <c r="C2" s="49"/>
      <c r="D2" s="49"/>
      <c r="E2" s="49"/>
      <c r="F2" s="36"/>
      <c r="G2" s="36"/>
      <c r="H2" s="36"/>
      <c r="I2" s="36"/>
      <c r="J2" s="36"/>
      <c r="K2" s="36"/>
      <c r="L2" s="36"/>
      <c r="M2" s="36"/>
      <c r="N2" s="36"/>
      <c r="O2" s="36"/>
      <c r="P2" s="36"/>
      <c r="Q2" s="36"/>
      <c r="R2" s="36"/>
      <c r="S2" s="36"/>
      <c r="T2" s="36"/>
      <c r="U2" s="36"/>
      <c r="V2" s="36"/>
    </row>
    <row r="3" spans="1:25" ht="19.5" customHeight="1" x14ac:dyDescent="0.35">
      <c r="A3" s="25" t="s">
        <v>2</v>
      </c>
      <c r="B3" s="49"/>
      <c r="C3" s="49"/>
      <c r="D3" s="49"/>
      <c r="E3" s="49"/>
      <c r="F3" s="36"/>
      <c r="G3" s="36"/>
      <c r="H3" s="36"/>
      <c r="I3" s="36"/>
      <c r="J3" s="36"/>
      <c r="K3" s="36"/>
      <c r="L3" s="36"/>
      <c r="M3" s="36"/>
      <c r="N3" s="36"/>
      <c r="O3" s="36"/>
      <c r="P3" s="36"/>
      <c r="Q3" s="36"/>
      <c r="R3" s="36"/>
      <c r="S3" s="36"/>
      <c r="T3" s="36"/>
      <c r="U3" s="36"/>
      <c r="V3" s="36"/>
    </row>
    <row r="4" spans="1:25" ht="19.5" customHeight="1" x14ac:dyDescent="0.35">
      <c r="A4" s="25" t="s">
        <v>3</v>
      </c>
      <c r="B4" s="49"/>
      <c r="C4" s="49"/>
      <c r="D4" s="49"/>
      <c r="E4" s="49"/>
      <c r="F4" s="36"/>
      <c r="G4" s="36"/>
      <c r="H4" s="36"/>
      <c r="I4" s="36"/>
      <c r="J4" s="36"/>
      <c r="K4" s="36"/>
      <c r="L4" s="36"/>
      <c r="M4" s="36"/>
      <c r="N4" s="36"/>
      <c r="O4" s="36"/>
      <c r="P4" s="36"/>
      <c r="Q4" s="36"/>
      <c r="R4" s="36"/>
      <c r="S4" s="36"/>
      <c r="T4" s="36"/>
      <c r="U4" s="36"/>
      <c r="V4" s="36"/>
    </row>
    <row r="5" spans="1:25" ht="19.5" customHeight="1" x14ac:dyDescent="0.35">
      <c r="A5" s="25" t="s">
        <v>4</v>
      </c>
      <c r="B5" s="26"/>
      <c r="C5" s="26"/>
      <c r="D5" s="26"/>
      <c r="E5" s="36"/>
      <c r="F5" s="36"/>
      <c r="G5" s="36"/>
      <c r="H5" s="36"/>
      <c r="I5" s="36"/>
      <c r="J5" s="36"/>
      <c r="K5" s="36"/>
      <c r="L5" s="36"/>
      <c r="M5" s="36"/>
      <c r="N5" s="36"/>
      <c r="O5" s="36"/>
      <c r="P5" s="36"/>
      <c r="Q5" s="36"/>
      <c r="R5" s="36"/>
      <c r="S5" s="36"/>
      <c r="T5" s="26"/>
      <c r="U5" s="26"/>
      <c r="V5" s="36"/>
    </row>
    <row r="6" spans="1:25" ht="19.5" customHeight="1" x14ac:dyDescent="0.35">
      <c r="A6" s="25" t="s">
        <v>5</v>
      </c>
      <c r="B6" s="72"/>
      <c r="C6" s="49"/>
      <c r="D6" s="49"/>
      <c r="E6" s="49"/>
      <c r="F6" s="37"/>
      <c r="G6" s="37"/>
      <c r="H6" s="37"/>
      <c r="I6" s="36"/>
      <c r="J6" s="36"/>
      <c r="K6" s="36"/>
      <c r="L6" s="36"/>
      <c r="M6" s="36"/>
      <c r="N6" s="36"/>
      <c r="O6" s="36"/>
      <c r="P6" s="36"/>
      <c r="Q6" s="36"/>
      <c r="R6" s="36"/>
      <c r="S6" s="36"/>
      <c r="T6" s="37"/>
      <c r="U6" s="37"/>
      <c r="V6" s="36"/>
    </row>
    <row r="7" spans="1:25" ht="19.5" customHeight="1" x14ac:dyDescent="0.35">
      <c r="A7" s="25" t="s">
        <v>6</v>
      </c>
      <c r="B7" s="36"/>
      <c r="C7" s="36"/>
      <c r="D7" s="36"/>
      <c r="E7" s="36"/>
      <c r="F7" s="36"/>
      <c r="G7" s="36"/>
      <c r="H7" s="36"/>
      <c r="I7" s="36"/>
      <c r="J7" s="36"/>
      <c r="K7" s="36"/>
      <c r="L7" s="36"/>
      <c r="M7" s="36"/>
      <c r="N7" s="36"/>
      <c r="O7" s="36"/>
      <c r="P7" s="36"/>
      <c r="Q7" s="36"/>
      <c r="R7" s="36"/>
      <c r="S7" s="36"/>
      <c r="T7" s="36"/>
      <c r="U7" s="36"/>
      <c r="V7" s="36"/>
    </row>
    <row r="8" spans="1:25" ht="19.5" customHeight="1" x14ac:dyDescent="0.35">
      <c r="A8" s="25" t="s">
        <v>7</v>
      </c>
      <c r="B8" s="36"/>
      <c r="C8" s="36"/>
      <c r="D8" s="36"/>
      <c r="E8" s="36"/>
      <c r="F8" s="36"/>
      <c r="G8" s="36"/>
      <c r="H8" s="36"/>
      <c r="I8" s="36"/>
      <c r="J8" s="36"/>
      <c r="K8" s="36"/>
      <c r="L8" s="36"/>
      <c r="M8" s="36"/>
      <c r="N8" s="36"/>
      <c r="O8" s="36"/>
      <c r="P8" s="36"/>
      <c r="Q8" s="36"/>
      <c r="R8" s="36"/>
      <c r="S8" s="36"/>
      <c r="T8" s="36"/>
      <c r="U8" s="36"/>
      <c r="V8" s="36"/>
    </row>
    <row r="9" spans="1:25" ht="19.5" customHeight="1" x14ac:dyDescent="0.35">
      <c r="A9" s="25" t="s">
        <v>8</v>
      </c>
      <c r="B9" s="49"/>
      <c r="C9" s="49"/>
      <c r="D9" s="49"/>
      <c r="E9" s="49"/>
      <c r="F9" s="49"/>
      <c r="G9" s="49"/>
      <c r="H9" s="49"/>
      <c r="I9" s="49"/>
      <c r="J9" s="49"/>
      <c r="K9" s="49"/>
      <c r="L9" s="49"/>
      <c r="M9" s="49"/>
      <c r="N9" s="49"/>
      <c r="O9" s="49"/>
      <c r="P9" s="49"/>
      <c r="Q9" s="49"/>
      <c r="R9" s="49"/>
      <c r="S9" s="49"/>
      <c r="T9" s="49"/>
      <c r="U9" s="49"/>
      <c r="V9" s="49"/>
    </row>
    <row r="11" spans="1:25" ht="58" x14ac:dyDescent="0.35">
      <c r="B11" s="1" t="s">
        <v>43</v>
      </c>
      <c r="C11" s="1" t="s">
        <v>41</v>
      </c>
      <c r="D11" s="1" t="s">
        <v>70</v>
      </c>
      <c r="E11" s="1" t="s">
        <v>37</v>
      </c>
      <c r="F11" s="1" t="s">
        <v>66</v>
      </c>
      <c r="G11" s="1" t="s">
        <v>9</v>
      </c>
      <c r="H11" s="1" t="s">
        <v>10</v>
      </c>
      <c r="I11" s="1" t="s">
        <v>36</v>
      </c>
      <c r="J11" s="1" t="s">
        <v>14</v>
      </c>
      <c r="K11" s="1" t="s">
        <v>15</v>
      </c>
      <c r="L11" s="1" t="s">
        <v>61</v>
      </c>
      <c r="M11" s="1" t="s">
        <v>53</v>
      </c>
      <c r="N11" s="1" t="s">
        <v>35</v>
      </c>
      <c r="O11" s="1" t="s">
        <v>11</v>
      </c>
      <c r="P11" s="1" t="s">
        <v>12</v>
      </c>
      <c r="Q11" s="1" t="s">
        <v>13</v>
      </c>
      <c r="R11" s="1" t="s">
        <v>24</v>
      </c>
      <c r="S11" s="1" t="s">
        <v>16</v>
      </c>
      <c r="T11" s="1" t="s">
        <v>38</v>
      </c>
      <c r="U11" s="1" t="s">
        <v>71</v>
      </c>
      <c r="V11" s="1" t="s">
        <v>17</v>
      </c>
      <c r="W11" s="2"/>
      <c r="X11" s="28" t="s">
        <v>65</v>
      </c>
      <c r="Y11" s="1" t="s">
        <v>18</v>
      </c>
    </row>
    <row r="12" spans="1:25" x14ac:dyDescent="0.35">
      <c r="A12" s="65" t="s">
        <v>19</v>
      </c>
      <c r="B12" s="3">
        <v>1</v>
      </c>
      <c r="C12" s="13"/>
      <c r="D12" s="13"/>
      <c r="E12" s="16">
        <f>C12*D12/100</f>
        <v>0</v>
      </c>
      <c r="F12" s="14"/>
      <c r="G12" s="13"/>
      <c r="H12" s="13"/>
      <c r="I12" s="13"/>
      <c r="J12" s="13"/>
      <c r="K12" s="13"/>
      <c r="L12" s="13"/>
      <c r="M12" s="13"/>
      <c r="N12" s="13"/>
      <c r="O12" s="13"/>
      <c r="P12" s="13"/>
      <c r="Q12" s="13"/>
      <c r="R12" s="13"/>
      <c r="S12" s="53"/>
      <c r="T12" s="53"/>
      <c r="U12" s="53"/>
      <c r="V12" s="56"/>
      <c r="W12" s="4"/>
      <c r="X12" s="5"/>
      <c r="Y12" s="5"/>
    </row>
    <row r="13" spans="1:25" x14ac:dyDescent="0.35">
      <c r="A13" s="65"/>
      <c r="B13" s="3">
        <v>2</v>
      </c>
      <c r="C13" s="13"/>
      <c r="D13" s="13"/>
      <c r="E13" s="16">
        <f t="shared" ref="E13:E22" si="0">C13*D13/100</f>
        <v>0</v>
      </c>
      <c r="F13" s="14"/>
      <c r="G13" s="13"/>
      <c r="H13" s="13"/>
      <c r="I13" s="13"/>
      <c r="J13" s="13"/>
      <c r="K13" s="13"/>
      <c r="L13" s="13"/>
      <c r="M13" s="13"/>
      <c r="N13" s="13"/>
      <c r="O13" s="13"/>
      <c r="P13" s="13"/>
      <c r="Q13" s="13"/>
      <c r="R13" s="13"/>
      <c r="S13" s="54"/>
      <c r="T13" s="54"/>
      <c r="U13" s="54"/>
      <c r="V13" s="57"/>
      <c r="W13" s="4"/>
      <c r="X13" s="5"/>
      <c r="Y13" s="5"/>
    </row>
    <row r="14" spans="1:25" x14ac:dyDescent="0.35">
      <c r="A14" s="65"/>
      <c r="B14" s="3">
        <v>3</v>
      </c>
      <c r="C14" s="13"/>
      <c r="D14" s="13"/>
      <c r="E14" s="16">
        <f t="shared" si="0"/>
        <v>0</v>
      </c>
      <c r="F14" s="14"/>
      <c r="G14" s="13"/>
      <c r="H14" s="13"/>
      <c r="I14" s="13"/>
      <c r="J14" s="13"/>
      <c r="K14" s="13"/>
      <c r="L14" s="13"/>
      <c r="M14" s="13"/>
      <c r="N14" s="13"/>
      <c r="O14" s="13"/>
      <c r="P14" s="13"/>
      <c r="Q14" s="13"/>
      <c r="R14" s="13"/>
      <c r="S14" s="54"/>
      <c r="T14" s="54"/>
      <c r="U14" s="54"/>
      <c r="V14" s="57"/>
      <c r="W14" s="4"/>
      <c r="X14" s="5"/>
      <c r="Y14" s="5"/>
    </row>
    <row r="15" spans="1:25" x14ac:dyDescent="0.35">
      <c r="A15" s="65"/>
      <c r="B15" s="3">
        <v>4</v>
      </c>
      <c r="C15" s="13"/>
      <c r="D15" s="13"/>
      <c r="E15" s="16">
        <f t="shared" si="0"/>
        <v>0</v>
      </c>
      <c r="F15" s="14"/>
      <c r="G15" s="13"/>
      <c r="H15" s="13"/>
      <c r="I15" s="13"/>
      <c r="J15" s="13"/>
      <c r="K15" s="13"/>
      <c r="L15" s="13"/>
      <c r="M15" s="13"/>
      <c r="N15" s="13"/>
      <c r="O15" s="13"/>
      <c r="P15" s="13"/>
      <c r="Q15" s="13"/>
      <c r="R15" s="13"/>
      <c r="S15" s="54"/>
      <c r="T15" s="54"/>
      <c r="U15" s="54"/>
      <c r="V15" s="57"/>
      <c r="W15" s="4"/>
      <c r="X15" s="5"/>
      <c r="Y15" s="5"/>
    </row>
    <row r="16" spans="1:25" x14ac:dyDescent="0.35">
      <c r="A16" s="65"/>
      <c r="B16" s="3">
        <v>5</v>
      </c>
      <c r="C16" s="13"/>
      <c r="D16" s="13"/>
      <c r="E16" s="16">
        <f t="shared" si="0"/>
        <v>0</v>
      </c>
      <c r="F16" s="13"/>
      <c r="G16" s="13"/>
      <c r="H16" s="13"/>
      <c r="I16" s="13"/>
      <c r="J16" s="13"/>
      <c r="K16" s="13"/>
      <c r="L16" s="13"/>
      <c r="M16" s="13"/>
      <c r="N16" s="13"/>
      <c r="O16" s="13"/>
      <c r="P16" s="13"/>
      <c r="Q16" s="13"/>
      <c r="R16" s="13"/>
      <c r="S16" s="54"/>
      <c r="T16" s="54"/>
      <c r="U16" s="54"/>
      <c r="V16" s="57"/>
      <c r="W16" s="4"/>
      <c r="X16" s="5"/>
      <c r="Y16" s="5"/>
    </row>
    <row r="17" spans="1:25" x14ac:dyDescent="0.35">
      <c r="A17" s="65"/>
      <c r="B17" s="3">
        <v>6</v>
      </c>
      <c r="C17" s="13"/>
      <c r="D17" s="13"/>
      <c r="E17" s="16">
        <f t="shared" si="0"/>
        <v>0</v>
      </c>
      <c r="F17" s="14"/>
      <c r="G17" s="13"/>
      <c r="H17" s="13"/>
      <c r="I17" s="13"/>
      <c r="J17" s="13"/>
      <c r="K17" s="13"/>
      <c r="L17" s="13"/>
      <c r="M17" s="13"/>
      <c r="N17" s="13"/>
      <c r="O17" s="13"/>
      <c r="P17" s="13"/>
      <c r="Q17" s="13"/>
      <c r="R17" s="13"/>
      <c r="S17" s="54"/>
      <c r="T17" s="54"/>
      <c r="U17" s="54"/>
      <c r="V17" s="57"/>
      <c r="W17" s="4"/>
      <c r="X17" s="5"/>
      <c r="Y17" s="5"/>
    </row>
    <row r="18" spans="1:25" x14ac:dyDescent="0.35">
      <c r="A18" s="65"/>
      <c r="B18" s="3">
        <v>7</v>
      </c>
      <c r="C18" s="13"/>
      <c r="D18" s="13"/>
      <c r="E18" s="16">
        <f t="shared" si="0"/>
        <v>0</v>
      </c>
      <c r="F18" s="13"/>
      <c r="G18" s="13"/>
      <c r="H18" s="13"/>
      <c r="I18" s="13"/>
      <c r="J18" s="13"/>
      <c r="K18" s="13"/>
      <c r="L18" s="13"/>
      <c r="M18" s="13"/>
      <c r="N18" s="13"/>
      <c r="O18" s="13"/>
      <c r="P18" s="13"/>
      <c r="Q18" s="13"/>
      <c r="R18" s="13"/>
      <c r="S18" s="54"/>
      <c r="T18" s="54"/>
      <c r="U18" s="54"/>
      <c r="V18" s="57"/>
      <c r="W18" s="4"/>
      <c r="X18" s="5"/>
      <c r="Y18" s="5"/>
    </row>
    <row r="19" spans="1:25" x14ac:dyDescent="0.35">
      <c r="A19" s="65"/>
      <c r="B19" s="3">
        <v>8</v>
      </c>
      <c r="C19" s="13"/>
      <c r="D19" s="13"/>
      <c r="E19" s="16">
        <f t="shared" si="0"/>
        <v>0</v>
      </c>
      <c r="F19" s="13"/>
      <c r="G19" s="13"/>
      <c r="H19" s="13"/>
      <c r="I19" s="13"/>
      <c r="J19" s="13"/>
      <c r="K19" s="13"/>
      <c r="L19" s="13"/>
      <c r="M19" s="13"/>
      <c r="N19" s="13"/>
      <c r="O19" s="13"/>
      <c r="P19" s="13"/>
      <c r="Q19" s="13"/>
      <c r="R19" s="13"/>
      <c r="S19" s="54"/>
      <c r="T19" s="54"/>
      <c r="U19" s="54"/>
      <c r="V19" s="57"/>
      <c r="W19" s="4"/>
      <c r="X19" s="5"/>
      <c r="Y19" s="5"/>
    </row>
    <row r="20" spans="1:25" x14ac:dyDescent="0.35">
      <c r="A20" s="65"/>
      <c r="B20" s="3">
        <v>9</v>
      </c>
      <c r="C20" s="13"/>
      <c r="D20" s="13"/>
      <c r="E20" s="16">
        <f t="shared" si="0"/>
        <v>0</v>
      </c>
      <c r="F20" s="13"/>
      <c r="G20" s="13"/>
      <c r="H20" s="13"/>
      <c r="I20" s="13"/>
      <c r="J20" s="13"/>
      <c r="K20" s="13"/>
      <c r="L20" s="13"/>
      <c r="M20" s="13"/>
      <c r="N20" s="13"/>
      <c r="O20" s="13"/>
      <c r="P20" s="13"/>
      <c r="Q20" s="13"/>
      <c r="R20" s="13"/>
      <c r="S20" s="54"/>
      <c r="T20" s="54"/>
      <c r="U20" s="54"/>
      <c r="V20" s="57"/>
      <c r="W20" s="4"/>
      <c r="X20" s="5"/>
      <c r="Y20" s="5"/>
    </row>
    <row r="21" spans="1:25" x14ac:dyDescent="0.35">
      <c r="A21" s="65"/>
      <c r="B21" s="3">
        <v>10</v>
      </c>
      <c r="C21" s="13"/>
      <c r="D21" s="13"/>
      <c r="E21" s="16">
        <f t="shared" si="0"/>
        <v>0</v>
      </c>
      <c r="F21" s="13"/>
      <c r="G21" s="13"/>
      <c r="H21" s="13"/>
      <c r="I21" s="13"/>
      <c r="J21" s="13"/>
      <c r="K21" s="13"/>
      <c r="L21" s="13"/>
      <c r="M21" s="13"/>
      <c r="N21" s="13"/>
      <c r="O21" s="13"/>
      <c r="P21" s="13"/>
      <c r="Q21" s="13"/>
      <c r="R21" s="13"/>
      <c r="S21" s="54"/>
      <c r="T21" s="54"/>
      <c r="U21" s="54"/>
      <c r="V21" s="57"/>
      <c r="W21" s="4"/>
      <c r="X21" s="5"/>
      <c r="Y21" s="5"/>
    </row>
    <row r="22" spans="1:25" x14ac:dyDescent="0.35">
      <c r="A22" s="65"/>
      <c r="B22" s="3">
        <v>11</v>
      </c>
      <c r="C22" s="13"/>
      <c r="D22" s="13"/>
      <c r="E22" s="16">
        <f t="shared" si="0"/>
        <v>0</v>
      </c>
      <c r="F22" s="13"/>
      <c r="G22" s="13"/>
      <c r="H22" s="13"/>
      <c r="I22" s="13"/>
      <c r="J22" s="13"/>
      <c r="K22" s="13"/>
      <c r="L22" s="13"/>
      <c r="M22" s="13"/>
      <c r="N22" s="13"/>
      <c r="O22" s="13"/>
      <c r="P22" s="13"/>
      <c r="Q22" s="13"/>
      <c r="R22" s="13"/>
      <c r="S22" s="55"/>
      <c r="T22" s="55"/>
      <c r="U22" s="55"/>
      <c r="V22" s="58"/>
      <c r="W22" s="4"/>
      <c r="X22" s="5"/>
      <c r="Y22" s="5"/>
    </row>
    <row r="23" spans="1:25" x14ac:dyDescent="0.35">
      <c r="A23" s="65" t="s">
        <v>20</v>
      </c>
      <c r="B23" s="5" t="s">
        <v>21</v>
      </c>
      <c r="C23" s="5"/>
      <c r="D23" s="7">
        <f>SUM(D12:D22)</f>
        <v>0</v>
      </c>
      <c r="E23" s="7">
        <f>SUM(E12:E22)</f>
        <v>0</v>
      </c>
      <c r="F23" s="7" t="e">
        <f t="shared" ref="F23:K23" si="1">((F12*$E12)+(F13*$E13)+(F14*$E14)+(F15*$E15)+(F16*$E16)+(F17*$E17)+(F18*$E18)+(F19*$E19)+(F22*$E22))/$E$23</f>
        <v>#DIV/0!</v>
      </c>
      <c r="G23" s="7" t="e">
        <f t="shared" si="1"/>
        <v>#DIV/0!</v>
      </c>
      <c r="H23" s="7" t="e">
        <f t="shared" si="1"/>
        <v>#DIV/0!</v>
      </c>
      <c r="I23" s="7" t="e">
        <f t="shared" si="1"/>
        <v>#DIV/0!</v>
      </c>
      <c r="J23" s="7" t="e">
        <f t="shared" si="1"/>
        <v>#DIV/0!</v>
      </c>
      <c r="K23" s="7" t="e">
        <f t="shared" si="1"/>
        <v>#DIV/0!</v>
      </c>
      <c r="L23" s="24"/>
      <c r="M23" s="7" t="e">
        <f t="shared" ref="M23:R23" si="2">((M12*$E12)+(M13*$E13)+(M14*$E14)+(M15*$E15)+(M16*$E16)+(M17*$E17)+(M18*$E18)+(M19*$E19)+(M22*$E22))/$E$23</f>
        <v>#DIV/0!</v>
      </c>
      <c r="N23" s="7" t="e">
        <f t="shared" si="2"/>
        <v>#DIV/0!</v>
      </c>
      <c r="O23" s="7" t="e">
        <f t="shared" si="2"/>
        <v>#DIV/0!</v>
      </c>
      <c r="P23" s="7" t="e">
        <f t="shared" si="2"/>
        <v>#DIV/0!</v>
      </c>
      <c r="Q23" s="7" t="e">
        <f t="shared" si="2"/>
        <v>#DIV/0!</v>
      </c>
      <c r="R23" s="7" t="e">
        <f t="shared" si="2"/>
        <v>#DIV/0!</v>
      </c>
      <c r="S23" s="23"/>
      <c r="T23" s="19">
        <f>D23</f>
        <v>0</v>
      </c>
      <c r="U23" s="15"/>
      <c r="V23" s="17" t="e">
        <f>(100-(U23*100/T23))/B37</f>
        <v>#DIV/0!</v>
      </c>
    </row>
    <row r="24" spans="1:25" x14ac:dyDescent="0.35">
      <c r="A24" s="65"/>
      <c r="B24" s="5" t="s">
        <v>22</v>
      </c>
      <c r="C24" s="5"/>
      <c r="D24" s="5"/>
      <c r="E24" s="8" t="str">
        <f>IF(E23=0,"NULL",IF(E23&lt;0.2,10,IF(AND(E23&gt;=0.2,E23&lt;0.5),5,IF(AND(E23&gt;=0.5,E23&lt;1),0,IF(AND(E23&gt;=1,E23&lt;2),-5,-10)))))</f>
        <v>NULL</v>
      </c>
      <c r="F24" s="8" t="e">
        <f>IF(AND(F23&gt;=5,F23&lt;20),0,IF(F23&lt;2,10,IF(F23&gt;=50,10,5)))</f>
        <v>#DIV/0!</v>
      </c>
      <c r="G24" s="8" t="e">
        <f>IF(G23&lt;1,10,IF(AND(G23&gt;=5,G23&lt;50),0,5))</f>
        <v>#DIV/0!</v>
      </c>
      <c r="H24" s="8" t="e">
        <f>IF(AND(H23&gt;=25,H23&lt;75),0,IF(H23&lt;5,10,5))</f>
        <v>#DIV/0!</v>
      </c>
      <c r="I24" s="9" t="e">
        <f>IF(I23&gt;=50,10,IF(I23&lt;1,10,IF(AND(I23&lt;20,I23&gt;=10),0,5)))</f>
        <v>#DIV/0!</v>
      </c>
      <c r="J24" s="8" t="e">
        <f>IF(AND(J23&gt;=0,J23&lt;10),0,IF(AND(J23&gt;=10,J23&lt;25),10,20))</f>
        <v>#DIV/0!</v>
      </c>
      <c r="K24" s="8" t="e">
        <f>IF(AND(K23&gt;=0,K23&lt;10),0,IF(AND(K23&gt;=10,K23&lt;25),10,20))</f>
        <v>#DIV/0!</v>
      </c>
      <c r="L24" s="8" t="str">
        <f>IF(L23="","NULL",IF(L23=0,10,IF(L23=1,5,0)))</f>
        <v>NULL</v>
      </c>
      <c r="M24" s="8" t="e">
        <f>IF(M23&lt;2,10,IF(M23&gt;=5,0,5))</f>
        <v>#DIV/0!</v>
      </c>
      <c r="N24" s="8" t="e">
        <f>IF(N23&gt;=10,20,IF(N23=0,0,10))</f>
        <v>#DIV/0!</v>
      </c>
      <c r="O24" s="8" t="e">
        <f>IF(AND(O23&gt;=0,O23&lt;5),0,IF(AND(O23&gt;=5,O23&lt;25),5,IF(AND(O23&gt;=25,O23&lt;50),10,20)))</f>
        <v>#DIV/0!</v>
      </c>
      <c r="P24" s="8" t="e">
        <f>IF(AND(P23&gt;=0,P23&lt;5),0,IF(AND(P23&gt;=5,P23&lt;25),5,IF(AND(P23&gt;=25,P23&lt;50),10,20)))</f>
        <v>#DIV/0!</v>
      </c>
      <c r="Q24" s="8" t="e">
        <f>IF(AND(Q23&gt;=0,Q23&lt;5),0,IF(AND(Q23&gt;=5,Q23&lt;25),5,IF(AND(Q23&gt;=25,Q23&lt;50),10,20)))</f>
        <v>#DIV/0!</v>
      </c>
      <c r="R24" s="8" t="e">
        <f>IF(AND(R23&gt;=0,R23&lt;5),0,IF(AND(R23&gt;=5,R23&lt;25),5,IF(AND(R23&gt;=25,R23&lt;50),10,20)))</f>
        <v>#DIV/0!</v>
      </c>
      <c r="S24" s="8">
        <f>IF(S23="Négligeables ou nulles",0,IF(S23="Moyennes",5,IF(S23="Importantes",10,0)))</f>
        <v>0</v>
      </c>
      <c r="T24" s="18"/>
      <c r="U24" s="18"/>
      <c r="V24" s="5" t="e">
        <f>IF(V23&lt;1,0,IF(V23&gt;=5,20,10))</f>
        <v>#DIV/0!</v>
      </c>
    </row>
    <row r="25" spans="1:25" ht="15" thickBot="1" x14ac:dyDescent="0.4"/>
    <row r="26" spans="1:25" ht="31.5" thickBot="1" x14ac:dyDescent="0.4">
      <c r="A26" s="6" t="s">
        <v>23</v>
      </c>
      <c r="B26" s="59" t="e">
        <f>100-E24-F24-G24-H24-I24-L24-M24-O24-P24-Q24-R24-J24-K24-S24-V24</f>
        <v>#VALUE!</v>
      </c>
      <c r="C26" s="60"/>
      <c r="D26" s="60"/>
      <c r="E26" s="60"/>
      <c r="F26" s="60"/>
      <c r="G26" s="60"/>
      <c r="H26" s="60"/>
      <c r="I26" s="60"/>
      <c r="J26" s="60"/>
      <c r="K26" s="60"/>
      <c r="L26" s="60"/>
      <c r="M26" s="60"/>
      <c r="N26" s="60"/>
      <c r="O26" s="60"/>
      <c r="P26" s="60"/>
      <c r="Q26" s="60"/>
      <c r="R26" s="60"/>
      <c r="S26" s="60"/>
      <c r="T26" s="60"/>
      <c r="U26" s="60"/>
      <c r="V26" s="61"/>
    </row>
    <row r="30" spans="1:25" ht="15" thickBot="1" x14ac:dyDescent="0.4"/>
    <row r="31" spans="1:25" ht="23.25" customHeight="1" x14ac:dyDescent="0.35">
      <c r="A31" s="51" t="s">
        <v>39</v>
      </c>
      <c r="B31" s="52"/>
      <c r="L31" s="62" t="s">
        <v>46</v>
      </c>
      <c r="M31" s="63"/>
      <c r="N31" s="63"/>
      <c r="O31" s="64"/>
    </row>
    <row r="32" spans="1:25" x14ac:dyDescent="0.35">
      <c r="A32" s="38"/>
      <c r="B32" s="39"/>
      <c r="L32" s="47"/>
      <c r="M32" s="48"/>
      <c r="N32" s="41" t="s">
        <v>47</v>
      </c>
      <c r="O32" s="42"/>
    </row>
    <row r="33" spans="1:22" x14ac:dyDescent="0.35">
      <c r="A33" s="5" t="s">
        <v>40</v>
      </c>
      <c r="B33" s="15"/>
      <c r="L33" s="66"/>
      <c r="M33" s="67"/>
      <c r="N33" s="41" t="s">
        <v>49</v>
      </c>
      <c r="O33" s="42"/>
    </row>
    <row r="34" spans="1:22" x14ac:dyDescent="0.35">
      <c r="A34" s="5" t="s">
        <v>62</v>
      </c>
      <c r="B34" s="15"/>
      <c r="L34" s="43"/>
      <c r="M34" s="44"/>
      <c r="N34" s="41" t="s">
        <v>50</v>
      </c>
      <c r="O34" s="42"/>
    </row>
    <row r="35" spans="1:22" ht="15" thickBot="1" x14ac:dyDescent="0.4">
      <c r="A35" s="5" t="s">
        <v>63</v>
      </c>
      <c r="B35" s="15"/>
      <c r="C35" s="5" t="s">
        <v>64</v>
      </c>
      <c r="D35" s="40"/>
      <c r="E35" s="40"/>
      <c r="F35" s="40"/>
      <c r="G35" s="40"/>
      <c r="H35" s="40"/>
      <c r="I35" s="40"/>
      <c r="L35" s="45"/>
      <c r="M35" s="46"/>
      <c r="N35" s="68" t="s">
        <v>48</v>
      </c>
      <c r="O35" s="69"/>
    </row>
    <row r="36" spans="1:22" x14ac:dyDescent="0.35">
      <c r="A36" s="5" t="s">
        <v>63</v>
      </c>
      <c r="B36" s="15"/>
      <c r="C36" s="5" t="s">
        <v>64</v>
      </c>
      <c r="D36" s="40"/>
      <c r="E36" s="40"/>
      <c r="F36" s="40"/>
      <c r="G36" s="40"/>
      <c r="H36" s="40"/>
      <c r="I36" s="40"/>
    </row>
    <row r="37" spans="1:22" ht="53" customHeight="1" x14ac:dyDescent="0.35">
      <c r="A37" s="77" t="s">
        <v>72</v>
      </c>
      <c r="B37" s="15"/>
      <c r="C37" s="78" t="s">
        <v>73</v>
      </c>
      <c r="D37" s="79"/>
      <c r="E37" s="79"/>
      <c r="F37" s="79"/>
      <c r="G37" s="79"/>
      <c r="H37" s="79"/>
      <c r="I37" s="79"/>
    </row>
    <row r="40" spans="1:22" ht="20.25" customHeight="1" x14ac:dyDescent="0.35">
      <c r="A40" s="20" t="s">
        <v>44</v>
      </c>
      <c r="B40" s="21" t="s">
        <v>19</v>
      </c>
    </row>
    <row r="41" spans="1:22" x14ac:dyDescent="0.35">
      <c r="A41" s="15"/>
      <c r="B41" s="15"/>
    </row>
    <row r="42" spans="1:22" x14ac:dyDescent="0.35">
      <c r="A42" s="15"/>
      <c r="B42" s="15"/>
    </row>
    <row r="43" spans="1:22" x14ac:dyDescent="0.35">
      <c r="A43" s="15"/>
      <c r="B43" s="15"/>
    </row>
    <row r="44" spans="1:22" x14ac:dyDescent="0.35">
      <c r="A44" s="15"/>
      <c r="B44" s="15"/>
    </row>
    <row r="47" spans="1:22" ht="49.5" customHeight="1" x14ac:dyDescent="0.35">
      <c r="A47" s="22" t="s">
        <v>45</v>
      </c>
      <c r="B47" s="50"/>
      <c r="C47" s="50"/>
      <c r="D47" s="50"/>
      <c r="E47" s="50"/>
      <c r="F47" s="50"/>
      <c r="G47" s="50"/>
      <c r="H47" s="50"/>
      <c r="I47" s="50"/>
      <c r="J47" s="50"/>
      <c r="K47" s="50"/>
      <c r="L47" s="50"/>
      <c r="M47" s="50"/>
      <c r="N47" s="50"/>
      <c r="O47" s="50"/>
      <c r="P47" s="50"/>
      <c r="Q47" s="50"/>
      <c r="R47" s="50"/>
      <c r="S47" s="50"/>
      <c r="T47" s="50"/>
      <c r="U47" s="50"/>
      <c r="V47" s="50"/>
    </row>
    <row r="49" spans="1:22" ht="49.5" customHeight="1" x14ac:dyDescent="0.35">
      <c r="A49" s="22" t="s">
        <v>18</v>
      </c>
      <c r="B49" s="50"/>
      <c r="C49" s="50"/>
      <c r="D49" s="50"/>
      <c r="E49" s="50"/>
      <c r="F49" s="50"/>
      <c r="G49" s="50"/>
      <c r="H49" s="50"/>
      <c r="I49" s="50"/>
      <c r="J49" s="50"/>
      <c r="K49" s="50"/>
      <c r="L49" s="50"/>
      <c r="M49" s="50"/>
      <c r="N49" s="50"/>
      <c r="O49" s="50"/>
      <c r="P49" s="50"/>
      <c r="Q49" s="50"/>
      <c r="R49" s="50"/>
      <c r="S49" s="50"/>
      <c r="T49" s="50"/>
      <c r="U49" s="50"/>
      <c r="V49" s="50"/>
    </row>
  </sheetData>
  <mergeCells count="28">
    <mergeCell ref="B47:V47"/>
    <mergeCell ref="B49:V49"/>
    <mergeCell ref="A23:A24"/>
    <mergeCell ref="A1:V1"/>
    <mergeCell ref="B2:E2"/>
    <mergeCell ref="B3:E3"/>
    <mergeCell ref="B4:E4"/>
    <mergeCell ref="B6:E6"/>
    <mergeCell ref="B9:V9"/>
    <mergeCell ref="A12:A22"/>
    <mergeCell ref="S12:S22"/>
    <mergeCell ref="T12:T22"/>
    <mergeCell ref="U12:U22"/>
    <mergeCell ref="V12:V22"/>
    <mergeCell ref="B26:V26"/>
    <mergeCell ref="A31:B31"/>
    <mergeCell ref="L31:O31"/>
    <mergeCell ref="L32:M32"/>
    <mergeCell ref="N32:O32"/>
    <mergeCell ref="L33:M33"/>
    <mergeCell ref="N33:O33"/>
    <mergeCell ref="L34:M34"/>
    <mergeCell ref="N34:O34"/>
    <mergeCell ref="L35:M35"/>
    <mergeCell ref="N35:O35"/>
    <mergeCell ref="D35:I35"/>
    <mergeCell ref="D36:I36"/>
    <mergeCell ref="D37:I37"/>
  </mergeCells>
  <conditionalFormatting sqref="B26">
    <cfRule type="expression" dxfId="14" priority="1">
      <formula>$B$26&gt;=75</formula>
    </cfRule>
    <cfRule type="expression" dxfId="13" priority="2">
      <formula>AND($B$26&gt;=50,$B$26&lt;75)</formula>
    </cfRule>
    <cfRule type="expression" dxfId="12" priority="3">
      <formula>$B$26&lt;50</formula>
    </cfRule>
  </conditionalFormatting>
  <dataValidations count="1">
    <dataValidation type="list" allowBlank="1" showInputMessage="1" showErrorMessage="1" sqref="S23" xr:uid="{174A7070-5691-4716-824F-4A83B25D7A4D}">
      <formula1>"Négligeables ou nulles,Moyennes,Importantes"</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49"/>
  <sheetViews>
    <sheetView workbookViewId="0">
      <selection sqref="A1:XFD1048576"/>
    </sheetView>
  </sheetViews>
  <sheetFormatPr baseColWidth="10" defaultRowHeight="14.5" x14ac:dyDescent="0.35"/>
  <cols>
    <col min="1" max="1" width="32.54296875" bestFit="1" customWidth="1"/>
    <col min="2" max="23" width="12.7265625" customWidth="1"/>
    <col min="24" max="24" width="33.453125" customWidth="1"/>
    <col min="25" max="25" width="60.7265625" customWidth="1"/>
  </cols>
  <sheetData>
    <row r="1" spans="1:25" ht="23.5" x14ac:dyDescent="0.35">
      <c r="A1" s="70" t="s">
        <v>0</v>
      </c>
      <c r="B1" s="71"/>
      <c r="C1" s="71"/>
      <c r="D1" s="71"/>
      <c r="E1" s="71"/>
      <c r="F1" s="71"/>
      <c r="G1" s="71"/>
      <c r="H1" s="71"/>
      <c r="I1" s="71"/>
      <c r="J1" s="71"/>
      <c r="K1" s="71"/>
      <c r="L1" s="71"/>
      <c r="M1" s="71"/>
      <c r="N1" s="71"/>
      <c r="O1" s="71"/>
      <c r="P1" s="71"/>
      <c r="Q1" s="71"/>
      <c r="R1" s="71"/>
      <c r="S1" s="71"/>
      <c r="T1" s="71"/>
      <c r="U1" s="71"/>
      <c r="V1" s="71"/>
    </row>
    <row r="2" spans="1:25" ht="19.5" customHeight="1" x14ac:dyDescent="0.35">
      <c r="A2" s="25" t="s">
        <v>1</v>
      </c>
      <c r="B2" s="49"/>
      <c r="C2" s="49"/>
      <c r="D2" s="49"/>
      <c r="E2" s="49"/>
      <c r="F2" s="36"/>
      <c r="G2" s="36"/>
      <c r="H2" s="36"/>
      <c r="I2" s="36"/>
      <c r="J2" s="36"/>
      <c r="K2" s="36"/>
      <c r="L2" s="36"/>
      <c r="M2" s="36"/>
      <c r="N2" s="36"/>
      <c r="O2" s="36"/>
      <c r="P2" s="36"/>
      <c r="Q2" s="36"/>
      <c r="R2" s="36"/>
      <c r="S2" s="36"/>
      <c r="T2" s="36"/>
      <c r="U2" s="36"/>
      <c r="V2" s="36"/>
    </row>
    <row r="3" spans="1:25" ht="19.5" customHeight="1" x14ac:dyDescent="0.35">
      <c r="A3" s="25" t="s">
        <v>2</v>
      </c>
      <c r="B3" s="49"/>
      <c r="C3" s="49"/>
      <c r="D3" s="49"/>
      <c r="E3" s="49"/>
      <c r="F3" s="36"/>
      <c r="G3" s="36"/>
      <c r="H3" s="36"/>
      <c r="I3" s="36"/>
      <c r="J3" s="36"/>
      <c r="K3" s="36"/>
      <c r="L3" s="36"/>
      <c r="M3" s="36"/>
      <c r="N3" s="36"/>
      <c r="O3" s="36"/>
      <c r="P3" s="36"/>
      <c r="Q3" s="36"/>
      <c r="R3" s="36"/>
      <c r="S3" s="36"/>
      <c r="T3" s="36"/>
      <c r="U3" s="36"/>
      <c r="V3" s="36"/>
    </row>
    <row r="4" spans="1:25" ht="19.5" customHeight="1" x14ac:dyDescent="0.35">
      <c r="A4" s="25" t="s">
        <v>3</v>
      </c>
      <c r="B4" s="49"/>
      <c r="C4" s="49"/>
      <c r="D4" s="49"/>
      <c r="E4" s="49"/>
      <c r="F4" s="36"/>
      <c r="G4" s="36"/>
      <c r="H4" s="36"/>
      <c r="I4" s="36"/>
      <c r="J4" s="36"/>
      <c r="K4" s="36"/>
      <c r="L4" s="36"/>
      <c r="M4" s="36"/>
      <c r="N4" s="36"/>
      <c r="O4" s="36"/>
      <c r="P4" s="36"/>
      <c r="Q4" s="36"/>
      <c r="R4" s="36"/>
      <c r="S4" s="36"/>
      <c r="T4" s="36"/>
      <c r="U4" s="36"/>
      <c r="V4" s="36"/>
    </row>
    <row r="5" spans="1:25" ht="19.5" customHeight="1" x14ac:dyDescent="0.35">
      <c r="A5" s="25" t="s">
        <v>4</v>
      </c>
      <c r="B5" s="26"/>
      <c r="C5" s="26"/>
      <c r="D5" s="26"/>
      <c r="E5" s="36"/>
      <c r="F5" s="36"/>
      <c r="G5" s="36"/>
      <c r="H5" s="36"/>
      <c r="I5" s="36"/>
      <c r="J5" s="36"/>
      <c r="K5" s="36"/>
      <c r="L5" s="36"/>
      <c r="M5" s="36"/>
      <c r="N5" s="36"/>
      <c r="O5" s="36"/>
      <c r="P5" s="36"/>
      <c r="Q5" s="36"/>
      <c r="R5" s="36"/>
      <c r="S5" s="36"/>
      <c r="T5" s="26"/>
      <c r="U5" s="26"/>
      <c r="V5" s="36"/>
    </row>
    <row r="6" spans="1:25" ht="19.5" customHeight="1" x14ac:dyDescent="0.35">
      <c r="A6" s="25" t="s">
        <v>5</v>
      </c>
      <c r="B6" s="72"/>
      <c r="C6" s="49"/>
      <c r="D6" s="49"/>
      <c r="E6" s="49"/>
      <c r="F6" s="37"/>
      <c r="G6" s="37"/>
      <c r="H6" s="37"/>
      <c r="I6" s="36"/>
      <c r="J6" s="36"/>
      <c r="K6" s="36"/>
      <c r="L6" s="36"/>
      <c r="M6" s="36"/>
      <c r="N6" s="36"/>
      <c r="O6" s="36"/>
      <c r="P6" s="36"/>
      <c r="Q6" s="36"/>
      <c r="R6" s="36"/>
      <c r="S6" s="36"/>
      <c r="T6" s="37"/>
      <c r="U6" s="37"/>
      <c r="V6" s="36"/>
    </row>
    <row r="7" spans="1:25" ht="19.5" customHeight="1" x14ac:dyDescent="0.35">
      <c r="A7" s="25" t="s">
        <v>6</v>
      </c>
      <c r="B7" s="36"/>
      <c r="C7" s="36"/>
      <c r="D7" s="36"/>
      <c r="E7" s="36"/>
      <c r="F7" s="36"/>
      <c r="G7" s="36"/>
      <c r="H7" s="36"/>
      <c r="I7" s="36"/>
      <c r="J7" s="36"/>
      <c r="K7" s="36"/>
      <c r="L7" s="36"/>
      <c r="M7" s="36"/>
      <c r="N7" s="36"/>
      <c r="O7" s="36"/>
      <c r="P7" s="36"/>
      <c r="Q7" s="36"/>
      <c r="R7" s="36"/>
      <c r="S7" s="36"/>
      <c r="T7" s="36"/>
      <c r="U7" s="36"/>
      <c r="V7" s="36"/>
    </row>
    <row r="8" spans="1:25" ht="19.5" customHeight="1" x14ac:dyDescent="0.35">
      <c r="A8" s="25" t="s">
        <v>7</v>
      </c>
      <c r="B8" s="36"/>
      <c r="C8" s="36"/>
      <c r="D8" s="36"/>
      <c r="E8" s="36"/>
      <c r="F8" s="36"/>
      <c r="G8" s="36"/>
      <c r="H8" s="36"/>
      <c r="I8" s="36"/>
      <c r="J8" s="36"/>
      <c r="K8" s="36"/>
      <c r="L8" s="36"/>
      <c r="M8" s="36"/>
      <c r="N8" s="36"/>
      <c r="O8" s="36"/>
      <c r="P8" s="36"/>
      <c r="Q8" s="36"/>
      <c r="R8" s="36"/>
      <c r="S8" s="36"/>
      <c r="T8" s="36"/>
      <c r="U8" s="36"/>
      <c r="V8" s="36"/>
    </row>
    <row r="9" spans="1:25" ht="19.5" customHeight="1" x14ac:dyDescent="0.35">
      <c r="A9" s="25" t="s">
        <v>8</v>
      </c>
      <c r="B9" s="49"/>
      <c r="C9" s="49"/>
      <c r="D9" s="49"/>
      <c r="E9" s="49"/>
      <c r="F9" s="49"/>
      <c r="G9" s="49"/>
      <c r="H9" s="49"/>
      <c r="I9" s="49"/>
      <c r="J9" s="49"/>
      <c r="K9" s="49"/>
      <c r="L9" s="49"/>
      <c r="M9" s="49"/>
      <c r="N9" s="49"/>
      <c r="O9" s="49"/>
      <c r="P9" s="49"/>
      <c r="Q9" s="49"/>
      <c r="R9" s="49"/>
      <c r="S9" s="49"/>
      <c r="T9" s="49"/>
      <c r="U9" s="49"/>
      <c r="V9" s="49"/>
    </row>
    <row r="11" spans="1:25" ht="58" x14ac:dyDescent="0.35">
      <c r="B11" s="1" t="s">
        <v>43</v>
      </c>
      <c r="C11" s="1" t="s">
        <v>41</v>
      </c>
      <c r="D11" s="1" t="s">
        <v>70</v>
      </c>
      <c r="E11" s="1" t="s">
        <v>37</v>
      </c>
      <c r="F11" s="1" t="s">
        <v>66</v>
      </c>
      <c r="G11" s="1" t="s">
        <v>9</v>
      </c>
      <c r="H11" s="1" t="s">
        <v>10</v>
      </c>
      <c r="I11" s="1" t="s">
        <v>36</v>
      </c>
      <c r="J11" s="1" t="s">
        <v>14</v>
      </c>
      <c r="K11" s="1" t="s">
        <v>15</v>
      </c>
      <c r="L11" s="1" t="s">
        <v>61</v>
      </c>
      <c r="M11" s="1" t="s">
        <v>53</v>
      </c>
      <c r="N11" s="1" t="s">
        <v>35</v>
      </c>
      <c r="O11" s="1" t="s">
        <v>11</v>
      </c>
      <c r="P11" s="1" t="s">
        <v>12</v>
      </c>
      <c r="Q11" s="1" t="s">
        <v>13</v>
      </c>
      <c r="R11" s="1" t="s">
        <v>24</v>
      </c>
      <c r="S11" s="1" t="s">
        <v>16</v>
      </c>
      <c r="T11" s="1" t="s">
        <v>38</v>
      </c>
      <c r="U11" s="1" t="s">
        <v>71</v>
      </c>
      <c r="V11" s="1" t="s">
        <v>17</v>
      </c>
      <c r="W11" s="2"/>
      <c r="X11" s="28" t="s">
        <v>65</v>
      </c>
      <c r="Y11" s="1" t="s">
        <v>18</v>
      </c>
    </row>
    <row r="12" spans="1:25" x14ac:dyDescent="0.35">
      <c r="A12" s="65" t="s">
        <v>19</v>
      </c>
      <c r="B12" s="3">
        <v>1</v>
      </c>
      <c r="C12" s="13"/>
      <c r="D12" s="13"/>
      <c r="E12" s="16">
        <f>C12*D12/100</f>
        <v>0</v>
      </c>
      <c r="F12" s="14"/>
      <c r="G12" s="13"/>
      <c r="H12" s="13"/>
      <c r="I12" s="13"/>
      <c r="J12" s="13"/>
      <c r="K12" s="13"/>
      <c r="L12" s="13"/>
      <c r="M12" s="13"/>
      <c r="N12" s="13"/>
      <c r="O12" s="13"/>
      <c r="P12" s="13"/>
      <c r="Q12" s="13"/>
      <c r="R12" s="13"/>
      <c r="S12" s="53"/>
      <c r="T12" s="53"/>
      <c r="U12" s="53"/>
      <c r="V12" s="56"/>
      <c r="W12" s="4"/>
      <c r="X12" s="5"/>
      <c r="Y12" s="5"/>
    </row>
    <row r="13" spans="1:25" x14ac:dyDescent="0.35">
      <c r="A13" s="65"/>
      <c r="B13" s="3">
        <v>2</v>
      </c>
      <c r="C13" s="13"/>
      <c r="D13" s="13"/>
      <c r="E13" s="16">
        <f t="shared" ref="E13:E22" si="0">C13*D13/100</f>
        <v>0</v>
      </c>
      <c r="F13" s="14"/>
      <c r="G13" s="13"/>
      <c r="H13" s="13"/>
      <c r="I13" s="13"/>
      <c r="J13" s="13"/>
      <c r="K13" s="13"/>
      <c r="L13" s="13"/>
      <c r="M13" s="13"/>
      <c r="N13" s="13"/>
      <c r="O13" s="13"/>
      <c r="P13" s="13"/>
      <c r="Q13" s="13"/>
      <c r="R13" s="13"/>
      <c r="S13" s="54"/>
      <c r="T13" s="54"/>
      <c r="U13" s="54"/>
      <c r="V13" s="57"/>
      <c r="W13" s="4"/>
      <c r="X13" s="5"/>
      <c r="Y13" s="5"/>
    </row>
    <row r="14" spans="1:25" x14ac:dyDescent="0.35">
      <c r="A14" s="65"/>
      <c r="B14" s="3">
        <v>3</v>
      </c>
      <c r="C14" s="13"/>
      <c r="D14" s="13"/>
      <c r="E14" s="16">
        <f t="shared" si="0"/>
        <v>0</v>
      </c>
      <c r="F14" s="14"/>
      <c r="G14" s="13"/>
      <c r="H14" s="13"/>
      <c r="I14" s="13"/>
      <c r="J14" s="13"/>
      <c r="K14" s="13"/>
      <c r="L14" s="13"/>
      <c r="M14" s="13"/>
      <c r="N14" s="13"/>
      <c r="O14" s="13"/>
      <c r="P14" s="13"/>
      <c r="Q14" s="13"/>
      <c r="R14" s="13"/>
      <c r="S14" s="54"/>
      <c r="T14" s="54"/>
      <c r="U14" s="54"/>
      <c r="V14" s="57"/>
      <c r="W14" s="4"/>
      <c r="X14" s="5"/>
      <c r="Y14" s="5"/>
    </row>
    <row r="15" spans="1:25" x14ac:dyDescent="0.35">
      <c r="A15" s="65"/>
      <c r="B15" s="3">
        <v>4</v>
      </c>
      <c r="C15" s="13"/>
      <c r="D15" s="13"/>
      <c r="E15" s="16">
        <f t="shared" si="0"/>
        <v>0</v>
      </c>
      <c r="F15" s="14"/>
      <c r="G15" s="13"/>
      <c r="H15" s="13"/>
      <c r="I15" s="13"/>
      <c r="J15" s="13"/>
      <c r="K15" s="13"/>
      <c r="L15" s="13"/>
      <c r="M15" s="13"/>
      <c r="N15" s="13"/>
      <c r="O15" s="13"/>
      <c r="P15" s="13"/>
      <c r="Q15" s="13"/>
      <c r="R15" s="13"/>
      <c r="S15" s="54"/>
      <c r="T15" s="54"/>
      <c r="U15" s="54"/>
      <c r="V15" s="57"/>
      <c r="W15" s="4"/>
      <c r="X15" s="5"/>
      <c r="Y15" s="5"/>
    </row>
    <row r="16" spans="1:25" x14ac:dyDescent="0.35">
      <c r="A16" s="65"/>
      <c r="B16" s="3">
        <v>5</v>
      </c>
      <c r="C16" s="13"/>
      <c r="D16" s="13"/>
      <c r="E16" s="16">
        <f t="shared" si="0"/>
        <v>0</v>
      </c>
      <c r="F16" s="13"/>
      <c r="G16" s="13"/>
      <c r="H16" s="13"/>
      <c r="I16" s="13"/>
      <c r="J16" s="13"/>
      <c r="K16" s="13"/>
      <c r="L16" s="13"/>
      <c r="M16" s="13"/>
      <c r="N16" s="13"/>
      <c r="O16" s="13"/>
      <c r="P16" s="13"/>
      <c r="Q16" s="13"/>
      <c r="R16" s="13"/>
      <c r="S16" s="54"/>
      <c r="T16" s="54"/>
      <c r="U16" s="54"/>
      <c r="V16" s="57"/>
      <c r="W16" s="4"/>
      <c r="X16" s="5"/>
      <c r="Y16" s="5"/>
    </row>
    <row r="17" spans="1:25" x14ac:dyDescent="0.35">
      <c r="A17" s="65"/>
      <c r="B17" s="3">
        <v>6</v>
      </c>
      <c r="C17" s="13"/>
      <c r="D17" s="13"/>
      <c r="E17" s="16">
        <f t="shared" si="0"/>
        <v>0</v>
      </c>
      <c r="F17" s="14"/>
      <c r="G17" s="13"/>
      <c r="H17" s="13"/>
      <c r="I17" s="13"/>
      <c r="J17" s="13"/>
      <c r="K17" s="13"/>
      <c r="L17" s="13"/>
      <c r="M17" s="13"/>
      <c r="N17" s="13"/>
      <c r="O17" s="13"/>
      <c r="P17" s="13"/>
      <c r="Q17" s="13"/>
      <c r="R17" s="13"/>
      <c r="S17" s="54"/>
      <c r="T17" s="54"/>
      <c r="U17" s="54"/>
      <c r="V17" s="57"/>
      <c r="W17" s="4"/>
      <c r="X17" s="5"/>
      <c r="Y17" s="5"/>
    </row>
    <row r="18" spans="1:25" x14ac:dyDescent="0.35">
      <c r="A18" s="65"/>
      <c r="B18" s="3">
        <v>7</v>
      </c>
      <c r="C18" s="13"/>
      <c r="D18" s="13"/>
      <c r="E18" s="16">
        <f t="shared" si="0"/>
        <v>0</v>
      </c>
      <c r="F18" s="13"/>
      <c r="G18" s="13"/>
      <c r="H18" s="13"/>
      <c r="I18" s="13"/>
      <c r="J18" s="13"/>
      <c r="K18" s="13"/>
      <c r="L18" s="13"/>
      <c r="M18" s="13"/>
      <c r="N18" s="13"/>
      <c r="O18" s="13"/>
      <c r="P18" s="13"/>
      <c r="Q18" s="13"/>
      <c r="R18" s="13"/>
      <c r="S18" s="54"/>
      <c r="T18" s="54"/>
      <c r="U18" s="54"/>
      <c r="V18" s="57"/>
      <c r="W18" s="4"/>
      <c r="X18" s="5"/>
      <c r="Y18" s="5"/>
    </row>
    <row r="19" spans="1:25" x14ac:dyDescent="0.35">
      <c r="A19" s="65"/>
      <c r="B19" s="3">
        <v>8</v>
      </c>
      <c r="C19" s="13"/>
      <c r="D19" s="13"/>
      <c r="E19" s="16">
        <f t="shared" si="0"/>
        <v>0</v>
      </c>
      <c r="F19" s="13"/>
      <c r="G19" s="13"/>
      <c r="H19" s="13"/>
      <c r="I19" s="13"/>
      <c r="J19" s="13"/>
      <c r="K19" s="13"/>
      <c r="L19" s="13"/>
      <c r="M19" s="13"/>
      <c r="N19" s="13"/>
      <c r="O19" s="13"/>
      <c r="P19" s="13"/>
      <c r="Q19" s="13"/>
      <c r="R19" s="13"/>
      <c r="S19" s="54"/>
      <c r="T19" s="54"/>
      <c r="U19" s="54"/>
      <c r="V19" s="57"/>
      <c r="W19" s="4"/>
      <c r="X19" s="5"/>
      <c r="Y19" s="5"/>
    </row>
    <row r="20" spans="1:25" x14ac:dyDescent="0.35">
      <c r="A20" s="65"/>
      <c r="B20" s="3">
        <v>9</v>
      </c>
      <c r="C20" s="13"/>
      <c r="D20" s="13"/>
      <c r="E20" s="16">
        <f t="shared" si="0"/>
        <v>0</v>
      </c>
      <c r="F20" s="13"/>
      <c r="G20" s="13"/>
      <c r="H20" s="13"/>
      <c r="I20" s="13"/>
      <c r="J20" s="13"/>
      <c r="K20" s="13"/>
      <c r="L20" s="13"/>
      <c r="M20" s="13"/>
      <c r="N20" s="13"/>
      <c r="O20" s="13"/>
      <c r="P20" s="13"/>
      <c r="Q20" s="13"/>
      <c r="R20" s="13"/>
      <c r="S20" s="54"/>
      <c r="T20" s="54"/>
      <c r="U20" s="54"/>
      <c r="V20" s="57"/>
      <c r="W20" s="4"/>
      <c r="X20" s="5"/>
      <c r="Y20" s="5"/>
    </row>
    <row r="21" spans="1:25" x14ac:dyDescent="0.35">
      <c r="A21" s="65"/>
      <c r="B21" s="3">
        <v>10</v>
      </c>
      <c r="C21" s="13"/>
      <c r="D21" s="13"/>
      <c r="E21" s="16">
        <f t="shared" si="0"/>
        <v>0</v>
      </c>
      <c r="F21" s="13"/>
      <c r="G21" s="13"/>
      <c r="H21" s="13"/>
      <c r="I21" s="13"/>
      <c r="J21" s="13"/>
      <c r="K21" s="13"/>
      <c r="L21" s="13"/>
      <c r="M21" s="13"/>
      <c r="N21" s="13"/>
      <c r="O21" s="13"/>
      <c r="P21" s="13"/>
      <c r="Q21" s="13"/>
      <c r="R21" s="13"/>
      <c r="S21" s="54"/>
      <c r="T21" s="54"/>
      <c r="U21" s="54"/>
      <c r="V21" s="57"/>
      <c r="W21" s="4"/>
      <c r="X21" s="5"/>
      <c r="Y21" s="5"/>
    </row>
    <row r="22" spans="1:25" x14ac:dyDescent="0.35">
      <c r="A22" s="65"/>
      <c r="B22" s="3">
        <v>11</v>
      </c>
      <c r="C22" s="13"/>
      <c r="D22" s="13"/>
      <c r="E22" s="16">
        <f t="shared" si="0"/>
        <v>0</v>
      </c>
      <c r="F22" s="13"/>
      <c r="G22" s="13"/>
      <c r="H22" s="13"/>
      <c r="I22" s="13"/>
      <c r="J22" s="13"/>
      <c r="K22" s="13"/>
      <c r="L22" s="13"/>
      <c r="M22" s="13"/>
      <c r="N22" s="13"/>
      <c r="O22" s="13"/>
      <c r="P22" s="13"/>
      <c r="Q22" s="13"/>
      <c r="R22" s="13"/>
      <c r="S22" s="55"/>
      <c r="T22" s="55"/>
      <c r="U22" s="55"/>
      <c r="V22" s="58"/>
      <c r="W22" s="4"/>
      <c r="X22" s="5"/>
      <c r="Y22" s="5"/>
    </row>
    <row r="23" spans="1:25" x14ac:dyDescent="0.35">
      <c r="A23" s="65" t="s">
        <v>20</v>
      </c>
      <c r="B23" s="5" t="s">
        <v>21</v>
      </c>
      <c r="C23" s="5"/>
      <c r="D23" s="7">
        <f>SUM(D12:D22)</f>
        <v>0</v>
      </c>
      <c r="E23" s="7">
        <f>SUM(E12:E22)</f>
        <v>0</v>
      </c>
      <c r="F23" s="7" t="e">
        <f t="shared" ref="F23:K23" si="1">((F12*$E12)+(F13*$E13)+(F14*$E14)+(F15*$E15)+(F16*$E16)+(F17*$E17)+(F18*$E18)+(F19*$E19)+(F22*$E22))/$E$23</f>
        <v>#DIV/0!</v>
      </c>
      <c r="G23" s="7" t="e">
        <f t="shared" si="1"/>
        <v>#DIV/0!</v>
      </c>
      <c r="H23" s="7" t="e">
        <f t="shared" si="1"/>
        <v>#DIV/0!</v>
      </c>
      <c r="I23" s="7" t="e">
        <f t="shared" si="1"/>
        <v>#DIV/0!</v>
      </c>
      <c r="J23" s="7" t="e">
        <f t="shared" si="1"/>
        <v>#DIV/0!</v>
      </c>
      <c r="K23" s="7" t="e">
        <f t="shared" si="1"/>
        <v>#DIV/0!</v>
      </c>
      <c r="L23" s="24"/>
      <c r="M23" s="7" t="e">
        <f t="shared" ref="M23:R23" si="2">((M12*$E12)+(M13*$E13)+(M14*$E14)+(M15*$E15)+(M16*$E16)+(M17*$E17)+(M18*$E18)+(M19*$E19)+(M22*$E22))/$E$23</f>
        <v>#DIV/0!</v>
      </c>
      <c r="N23" s="7" t="e">
        <f t="shared" si="2"/>
        <v>#DIV/0!</v>
      </c>
      <c r="O23" s="7" t="e">
        <f t="shared" si="2"/>
        <v>#DIV/0!</v>
      </c>
      <c r="P23" s="7" t="e">
        <f t="shared" si="2"/>
        <v>#DIV/0!</v>
      </c>
      <c r="Q23" s="7" t="e">
        <f t="shared" si="2"/>
        <v>#DIV/0!</v>
      </c>
      <c r="R23" s="7" t="e">
        <f t="shared" si="2"/>
        <v>#DIV/0!</v>
      </c>
      <c r="S23" s="23"/>
      <c r="T23" s="19">
        <f>D23</f>
        <v>0</v>
      </c>
      <c r="U23" s="15"/>
      <c r="V23" s="17" t="e">
        <f>(100-(U23*100/T23))/B37</f>
        <v>#DIV/0!</v>
      </c>
    </row>
    <row r="24" spans="1:25" x14ac:dyDescent="0.35">
      <c r="A24" s="65"/>
      <c r="B24" s="5" t="s">
        <v>22</v>
      </c>
      <c r="C24" s="5"/>
      <c r="D24" s="5"/>
      <c r="E24" s="8" t="str">
        <f>IF(E23=0,"NULL",IF(E23&lt;0.2,10,IF(AND(E23&gt;=0.2,E23&lt;0.5),5,IF(AND(E23&gt;=0.5,E23&lt;1),0,IF(AND(E23&gt;=1,E23&lt;2),-5,-10)))))</f>
        <v>NULL</v>
      </c>
      <c r="F24" s="8" t="e">
        <f>IF(AND(F23&gt;=5,F23&lt;20),0,IF(F23&lt;2,10,IF(F23&gt;=50,10,5)))</f>
        <v>#DIV/0!</v>
      </c>
      <c r="G24" s="8" t="e">
        <f>IF(G23&lt;1,10,IF(AND(G23&gt;=5,G23&lt;50),0,5))</f>
        <v>#DIV/0!</v>
      </c>
      <c r="H24" s="8" t="e">
        <f>IF(AND(H23&gt;=25,H23&lt;75),0,IF(H23&lt;5,10,5))</f>
        <v>#DIV/0!</v>
      </c>
      <c r="I24" s="9" t="e">
        <f>IF(I23&gt;=50,10,IF(I23&lt;1,10,IF(AND(I23&lt;20,I23&gt;=10),0,5)))</f>
        <v>#DIV/0!</v>
      </c>
      <c r="J24" s="8" t="e">
        <f>IF(AND(J23&gt;=0,J23&lt;10),0,IF(AND(J23&gt;=10,J23&lt;25),10,20))</f>
        <v>#DIV/0!</v>
      </c>
      <c r="K24" s="8" t="e">
        <f>IF(AND(K23&gt;=0,K23&lt;10),0,IF(AND(K23&gt;=10,K23&lt;25),10,20))</f>
        <v>#DIV/0!</v>
      </c>
      <c r="L24" s="8" t="str">
        <f>IF(L23="","NULL",IF(L23=0,10,IF(L23=1,5,0)))</f>
        <v>NULL</v>
      </c>
      <c r="M24" s="8" t="e">
        <f>IF(M23&lt;2,10,IF(M23&gt;=5,0,5))</f>
        <v>#DIV/0!</v>
      </c>
      <c r="N24" s="8" t="e">
        <f>IF(N23&gt;=10,20,IF(N23=0,0,10))</f>
        <v>#DIV/0!</v>
      </c>
      <c r="O24" s="8" t="e">
        <f>IF(AND(O23&gt;=0,O23&lt;5),0,IF(AND(O23&gt;=5,O23&lt;25),5,IF(AND(O23&gt;=25,O23&lt;50),10,20)))</f>
        <v>#DIV/0!</v>
      </c>
      <c r="P24" s="8" t="e">
        <f>IF(AND(P23&gt;=0,P23&lt;5),0,IF(AND(P23&gt;=5,P23&lt;25),5,IF(AND(P23&gt;=25,P23&lt;50),10,20)))</f>
        <v>#DIV/0!</v>
      </c>
      <c r="Q24" s="8" t="e">
        <f>IF(AND(Q23&gt;=0,Q23&lt;5),0,IF(AND(Q23&gt;=5,Q23&lt;25),5,IF(AND(Q23&gt;=25,Q23&lt;50),10,20)))</f>
        <v>#DIV/0!</v>
      </c>
      <c r="R24" s="8" t="e">
        <f>IF(AND(R23&gt;=0,R23&lt;5),0,IF(AND(R23&gt;=5,R23&lt;25),5,IF(AND(R23&gt;=25,R23&lt;50),10,20)))</f>
        <v>#DIV/0!</v>
      </c>
      <c r="S24" s="8">
        <f>IF(S23="Négligeables ou nulles",0,IF(S23="Moyennes",5,IF(S23="Importantes",10,0)))</f>
        <v>0</v>
      </c>
      <c r="T24" s="18"/>
      <c r="U24" s="18"/>
      <c r="V24" s="5" t="e">
        <f>IF(V23&lt;1,0,IF(V23&gt;=5,20,10))</f>
        <v>#DIV/0!</v>
      </c>
    </row>
    <row r="25" spans="1:25" ht="15" thickBot="1" x14ac:dyDescent="0.4"/>
    <row r="26" spans="1:25" ht="31.5" thickBot="1" x14ac:dyDescent="0.4">
      <c r="A26" s="6" t="s">
        <v>23</v>
      </c>
      <c r="B26" s="59" t="e">
        <f>100-E24-F24-G24-H24-I24-L24-M24-O24-P24-Q24-R24-J24-K24-S24-V24</f>
        <v>#VALUE!</v>
      </c>
      <c r="C26" s="60"/>
      <c r="D26" s="60"/>
      <c r="E26" s="60"/>
      <c r="F26" s="60"/>
      <c r="G26" s="60"/>
      <c r="H26" s="60"/>
      <c r="I26" s="60"/>
      <c r="J26" s="60"/>
      <c r="K26" s="60"/>
      <c r="L26" s="60"/>
      <c r="M26" s="60"/>
      <c r="N26" s="60"/>
      <c r="O26" s="60"/>
      <c r="P26" s="60"/>
      <c r="Q26" s="60"/>
      <c r="R26" s="60"/>
      <c r="S26" s="60"/>
      <c r="T26" s="60"/>
      <c r="U26" s="60"/>
      <c r="V26" s="61"/>
    </row>
    <row r="30" spans="1:25" ht="15" thickBot="1" x14ac:dyDescent="0.4"/>
    <row r="31" spans="1:25" ht="23.25" customHeight="1" x14ac:dyDescent="0.35">
      <c r="A31" s="51" t="s">
        <v>39</v>
      </c>
      <c r="B31" s="52"/>
      <c r="L31" s="62" t="s">
        <v>46</v>
      </c>
      <c r="M31" s="63"/>
      <c r="N31" s="63"/>
      <c r="O31" s="64"/>
    </row>
    <row r="32" spans="1:25" x14ac:dyDescent="0.35">
      <c r="A32" s="38"/>
      <c r="B32" s="39"/>
      <c r="L32" s="47"/>
      <c r="M32" s="48"/>
      <c r="N32" s="41" t="s">
        <v>47</v>
      </c>
      <c r="O32" s="42"/>
    </row>
    <row r="33" spans="1:22" x14ac:dyDescent="0.35">
      <c r="A33" s="5" t="s">
        <v>40</v>
      </c>
      <c r="B33" s="15"/>
      <c r="L33" s="66"/>
      <c r="M33" s="67"/>
      <c r="N33" s="41" t="s">
        <v>49</v>
      </c>
      <c r="O33" s="42"/>
    </row>
    <row r="34" spans="1:22" x14ac:dyDescent="0.35">
      <c r="A34" s="5" t="s">
        <v>62</v>
      </c>
      <c r="B34" s="15"/>
      <c r="L34" s="43"/>
      <c r="M34" s="44"/>
      <c r="N34" s="41" t="s">
        <v>50</v>
      </c>
      <c r="O34" s="42"/>
    </row>
    <row r="35" spans="1:22" ht="15" thickBot="1" x14ac:dyDescent="0.4">
      <c r="A35" s="5" t="s">
        <v>63</v>
      </c>
      <c r="B35" s="15"/>
      <c r="C35" s="5" t="s">
        <v>64</v>
      </c>
      <c r="D35" s="40"/>
      <c r="E35" s="40"/>
      <c r="F35" s="40"/>
      <c r="G35" s="40"/>
      <c r="H35" s="40"/>
      <c r="I35" s="40"/>
      <c r="L35" s="45"/>
      <c r="M35" s="46"/>
      <c r="N35" s="68" t="s">
        <v>48</v>
      </c>
      <c r="O35" s="69"/>
    </row>
    <row r="36" spans="1:22" x14ac:dyDescent="0.35">
      <c r="A36" s="5" t="s">
        <v>63</v>
      </c>
      <c r="B36" s="15"/>
      <c r="C36" s="5" t="s">
        <v>64</v>
      </c>
      <c r="D36" s="40"/>
      <c r="E36" s="40"/>
      <c r="F36" s="40"/>
      <c r="G36" s="40"/>
      <c r="H36" s="40"/>
      <c r="I36" s="40"/>
    </row>
    <row r="37" spans="1:22" ht="53" customHeight="1" x14ac:dyDescent="0.35">
      <c r="A37" s="77" t="s">
        <v>72</v>
      </c>
      <c r="B37" s="15"/>
      <c r="C37" s="78" t="s">
        <v>73</v>
      </c>
      <c r="D37" s="79"/>
      <c r="E37" s="79"/>
      <c r="F37" s="79"/>
      <c r="G37" s="79"/>
      <c r="H37" s="79"/>
      <c r="I37" s="79"/>
    </row>
    <row r="40" spans="1:22" ht="20.25" customHeight="1" x14ac:dyDescent="0.35">
      <c r="A40" s="20" t="s">
        <v>44</v>
      </c>
      <c r="B40" s="21" t="s">
        <v>19</v>
      </c>
    </row>
    <row r="41" spans="1:22" x14ac:dyDescent="0.35">
      <c r="A41" s="15"/>
      <c r="B41" s="15"/>
    </row>
    <row r="42" spans="1:22" x14ac:dyDescent="0.35">
      <c r="A42" s="15"/>
      <c r="B42" s="15"/>
    </row>
    <row r="43" spans="1:22" x14ac:dyDescent="0.35">
      <c r="A43" s="15"/>
      <c r="B43" s="15"/>
    </row>
    <row r="44" spans="1:22" x14ac:dyDescent="0.35">
      <c r="A44" s="15"/>
      <c r="B44" s="15"/>
    </row>
    <row r="47" spans="1:22" ht="49.5" customHeight="1" x14ac:dyDescent="0.35">
      <c r="A47" s="22" t="s">
        <v>45</v>
      </c>
      <c r="B47" s="50"/>
      <c r="C47" s="50"/>
      <c r="D47" s="50"/>
      <c r="E47" s="50"/>
      <c r="F47" s="50"/>
      <c r="G47" s="50"/>
      <c r="H47" s="50"/>
      <c r="I47" s="50"/>
      <c r="J47" s="50"/>
      <c r="K47" s="50"/>
      <c r="L47" s="50"/>
      <c r="M47" s="50"/>
      <c r="N47" s="50"/>
      <c r="O47" s="50"/>
      <c r="P47" s="50"/>
      <c r="Q47" s="50"/>
      <c r="R47" s="50"/>
      <c r="S47" s="50"/>
      <c r="T47" s="50"/>
      <c r="U47" s="50"/>
      <c r="V47" s="50"/>
    </row>
    <row r="49" spans="1:22" ht="49.5" customHeight="1" x14ac:dyDescent="0.35">
      <c r="A49" s="22" t="s">
        <v>18</v>
      </c>
      <c r="B49" s="50"/>
      <c r="C49" s="50"/>
      <c r="D49" s="50"/>
      <c r="E49" s="50"/>
      <c r="F49" s="50"/>
      <c r="G49" s="50"/>
      <c r="H49" s="50"/>
      <c r="I49" s="50"/>
      <c r="J49" s="50"/>
      <c r="K49" s="50"/>
      <c r="L49" s="50"/>
      <c r="M49" s="50"/>
      <c r="N49" s="50"/>
      <c r="O49" s="50"/>
      <c r="P49" s="50"/>
      <c r="Q49" s="50"/>
      <c r="R49" s="50"/>
      <c r="S49" s="50"/>
      <c r="T49" s="50"/>
      <c r="U49" s="50"/>
      <c r="V49" s="50"/>
    </row>
  </sheetData>
  <mergeCells count="28">
    <mergeCell ref="B47:V47"/>
    <mergeCell ref="B49:V49"/>
    <mergeCell ref="A23:A24"/>
    <mergeCell ref="A1:V1"/>
    <mergeCell ref="B2:E2"/>
    <mergeCell ref="B3:E3"/>
    <mergeCell ref="B4:E4"/>
    <mergeCell ref="B6:E6"/>
    <mergeCell ref="B9:V9"/>
    <mergeCell ref="A12:A22"/>
    <mergeCell ref="S12:S22"/>
    <mergeCell ref="T12:T22"/>
    <mergeCell ref="U12:U22"/>
    <mergeCell ref="V12:V22"/>
    <mergeCell ref="B26:V26"/>
    <mergeCell ref="A31:B31"/>
    <mergeCell ref="L31:O31"/>
    <mergeCell ref="L32:M32"/>
    <mergeCell ref="N32:O32"/>
    <mergeCell ref="L33:M33"/>
    <mergeCell ref="N33:O33"/>
    <mergeCell ref="L34:M34"/>
    <mergeCell ref="N34:O34"/>
    <mergeCell ref="L35:M35"/>
    <mergeCell ref="N35:O35"/>
    <mergeCell ref="D35:I35"/>
    <mergeCell ref="D36:I36"/>
    <mergeCell ref="D37:I37"/>
  </mergeCells>
  <conditionalFormatting sqref="B26">
    <cfRule type="expression" dxfId="11" priority="1">
      <formula>$B$26&gt;=75</formula>
    </cfRule>
    <cfRule type="expression" dxfId="10" priority="2">
      <formula>AND($B$26&gt;=50,$B$26&lt;75)</formula>
    </cfRule>
    <cfRule type="expression" dxfId="9" priority="3">
      <formula>$B$26&lt;50</formula>
    </cfRule>
  </conditionalFormatting>
  <dataValidations count="1">
    <dataValidation type="list" allowBlank="1" showInputMessage="1" showErrorMessage="1" sqref="S23" xr:uid="{CA03A31A-563A-4B05-925C-873351581656}">
      <formula1>"Négligeables ou nulles,Moyennes,Importantes"</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Y49"/>
  <sheetViews>
    <sheetView tabSelected="1" workbookViewId="0">
      <selection sqref="A1:XFD1048576"/>
    </sheetView>
  </sheetViews>
  <sheetFormatPr baseColWidth="10" defaultRowHeight="14.5" x14ac:dyDescent="0.35"/>
  <cols>
    <col min="1" max="1" width="32.54296875" bestFit="1" customWidth="1"/>
    <col min="2" max="23" width="12.7265625" customWidth="1"/>
    <col min="24" max="24" width="33.453125" customWidth="1"/>
    <col min="25" max="25" width="60.7265625" customWidth="1"/>
  </cols>
  <sheetData>
    <row r="1" spans="1:25" ht="23.5" x14ac:dyDescent="0.35">
      <c r="A1" s="70" t="s">
        <v>0</v>
      </c>
      <c r="B1" s="71"/>
      <c r="C1" s="71"/>
      <c r="D1" s="71"/>
      <c r="E1" s="71"/>
      <c r="F1" s="71"/>
      <c r="G1" s="71"/>
      <c r="H1" s="71"/>
      <c r="I1" s="71"/>
      <c r="J1" s="71"/>
      <c r="K1" s="71"/>
      <c r="L1" s="71"/>
      <c r="M1" s="71"/>
      <c r="N1" s="71"/>
      <c r="O1" s="71"/>
      <c r="P1" s="71"/>
      <c r="Q1" s="71"/>
      <c r="R1" s="71"/>
      <c r="S1" s="71"/>
      <c r="T1" s="71"/>
      <c r="U1" s="71"/>
      <c r="V1" s="71"/>
    </row>
    <row r="2" spans="1:25" ht="19.5" customHeight="1" x14ac:dyDescent="0.35">
      <c r="A2" s="25" t="s">
        <v>1</v>
      </c>
      <c r="B2" s="49"/>
      <c r="C2" s="49"/>
      <c r="D2" s="49"/>
      <c r="E2" s="49"/>
      <c r="F2" s="36"/>
      <c r="G2" s="36"/>
      <c r="H2" s="36"/>
      <c r="I2" s="36"/>
      <c r="J2" s="36"/>
      <c r="K2" s="36"/>
      <c r="L2" s="36"/>
      <c r="M2" s="36"/>
      <c r="N2" s="36"/>
      <c r="O2" s="36"/>
      <c r="P2" s="36"/>
      <c r="Q2" s="36"/>
      <c r="R2" s="36"/>
      <c r="S2" s="36"/>
      <c r="T2" s="36"/>
      <c r="U2" s="36"/>
      <c r="V2" s="36"/>
    </row>
    <row r="3" spans="1:25" ht="19.5" customHeight="1" x14ac:dyDescent="0.35">
      <c r="A3" s="25" t="s">
        <v>2</v>
      </c>
      <c r="B3" s="49"/>
      <c r="C3" s="49"/>
      <c r="D3" s="49"/>
      <c r="E3" s="49"/>
      <c r="F3" s="36"/>
      <c r="G3" s="36"/>
      <c r="H3" s="36"/>
      <c r="I3" s="36"/>
      <c r="J3" s="36"/>
      <c r="K3" s="36"/>
      <c r="L3" s="36"/>
      <c r="M3" s="36"/>
      <c r="N3" s="36"/>
      <c r="O3" s="36"/>
      <c r="P3" s="36"/>
      <c r="Q3" s="36"/>
      <c r="R3" s="36"/>
      <c r="S3" s="36"/>
      <c r="T3" s="36"/>
      <c r="U3" s="36"/>
      <c r="V3" s="36"/>
    </row>
    <row r="4" spans="1:25" ht="19.5" customHeight="1" x14ac:dyDescent="0.35">
      <c r="A4" s="25" t="s">
        <v>3</v>
      </c>
      <c r="B4" s="49"/>
      <c r="C4" s="49"/>
      <c r="D4" s="49"/>
      <c r="E4" s="49"/>
      <c r="F4" s="36"/>
      <c r="G4" s="36"/>
      <c r="H4" s="36"/>
      <c r="I4" s="36"/>
      <c r="J4" s="36"/>
      <c r="K4" s="36"/>
      <c r="L4" s="36"/>
      <c r="M4" s="36"/>
      <c r="N4" s="36"/>
      <c r="O4" s="36"/>
      <c r="P4" s="36"/>
      <c r="Q4" s="36"/>
      <c r="R4" s="36"/>
      <c r="S4" s="36"/>
      <c r="T4" s="36"/>
      <c r="U4" s="36"/>
      <c r="V4" s="36"/>
    </row>
    <row r="5" spans="1:25" ht="19.5" customHeight="1" x14ac:dyDescent="0.35">
      <c r="A5" s="25" t="s">
        <v>4</v>
      </c>
      <c r="B5" s="26"/>
      <c r="C5" s="26"/>
      <c r="D5" s="26"/>
      <c r="E5" s="36"/>
      <c r="F5" s="36"/>
      <c r="G5" s="36"/>
      <c r="H5" s="36"/>
      <c r="I5" s="36"/>
      <c r="J5" s="36"/>
      <c r="K5" s="36"/>
      <c r="L5" s="36"/>
      <c r="M5" s="36"/>
      <c r="N5" s="36"/>
      <c r="O5" s="36"/>
      <c r="P5" s="36"/>
      <c r="Q5" s="36"/>
      <c r="R5" s="36"/>
      <c r="S5" s="36"/>
      <c r="T5" s="26"/>
      <c r="U5" s="26"/>
      <c r="V5" s="36"/>
    </row>
    <row r="6" spans="1:25" ht="19.5" customHeight="1" x14ac:dyDescent="0.35">
      <c r="A6" s="25" t="s">
        <v>5</v>
      </c>
      <c r="B6" s="72"/>
      <c r="C6" s="49"/>
      <c r="D6" s="49"/>
      <c r="E6" s="49"/>
      <c r="F6" s="37"/>
      <c r="G6" s="37"/>
      <c r="H6" s="37"/>
      <c r="I6" s="36"/>
      <c r="J6" s="36"/>
      <c r="K6" s="36"/>
      <c r="L6" s="36"/>
      <c r="M6" s="36"/>
      <c r="N6" s="36"/>
      <c r="O6" s="36"/>
      <c r="P6" s="36"/>
      <c r="Q6" s="36"/>
      <c r="R6" s="36"/>
      <c r="S6" s="36"/>
      <c r="T6" s="37"/>
      <c r="U6" s="37"/>
      <c r="V6" s="36"/>
    </row>
    <row r="7" spans="1:25" ht="19.5" customHeight="1" x14ac:dyDescent="0.35">
      <c r="A7" s="25" t="s">
        <v>6</v>
      </c>
      <c r="B7" s="36"/>
      <c r="C7" s="36"/>
      <c r="D7" s="36"/>
      <c r="E7" s="36"/>
      <c r="F7" s="36"/>
      <c r="G7" s="36"/>
      <c r="H7" s="36"/>
      <c r="I7" s="36"/>
      <c r="J7" s="36"/>
      <c r="K7" s="36"/>
      <c r="L7" s="36"/>
      <c r="M7" s="36"/>
      <c r="N7" s="36"/>
      <c r="O7" s="36"/>
      <c r="P7" s="36"/>
      <c r="Q7" s="36"/>
      <c r="R7" s="36"/>
      <c r="S7" s="36"/>
      <c r="T7" s="36"/>
      <c r="U7" s="36"/>
      <c r="V7" s="36"/>
    </row>
    <row r="8" spans="1:25" ht="19.5" customHeight="1" x14ac:dyDescent="0.35">
      <c r="A8" s="25" t="s">
        <v>7</v>
      </c>
      <c r="B8" s="36"/>
      <c r="C8" s="36"/>
      <c r="D8" s="36"/>
      <c r="E8" s="36"/>
      <c r="F8" s="36"/>
      <c r="G8" s="36"/>
      <c r="H8" s="36"/>
      <c r="I8" s="36"/>
      <c r="J8" s="36"/>
      <c r="K8" s="36"/>
      <c r="L8" s="36"/>
      <c r="M8" s="36"/>
      <c r="N8" s="36"/>
      <c r="O8" s="36"/>
      <c r="P8" s="36"/>
      <c r="Q8" s="36"/>
      <c r="R8" s="36"/>
      <c r="S8" s="36"/>
      <c r="T8" s="36"/>
      <c r="U8" s="36"/>
      <c r="V8" s="36"/>
    </row>
    <row r="9" spans="1:25" ht="19.5" customHeight="1" x14ac:dyDescent="0.35">
      <c r="A9" s="25" t="s">
        <v>8</v>
      </c>
      <c r="B9" s="49"/>
      <c r="C9" s="49"/>
      <c r="D9" s="49"/>
      <c r="E9" s="49"/>
      <c r="F9" s="49"/>
      <c r="G9" s="49"/>
      <c r="H9" s="49"/>
      <c r="I9" s="49"/>
      <c r="J9" s="49"/>
      <c r="K9" s="49"/>
      <c r="L9" s="49"/>
      <c r="M9" s="49"/>
      <c r="N9" s="49"/>
      <c r="O9" s="49"/>
      <c r="P9" s="49"/>
      <c r="Q9" s="49"/>
      <c r="R9" s="49"/>
      <c r="S9" s="49"/>
      <c r="T9" s="49"/>
      <c r="U9" s="49"/>
      <c r="V9" s="49"/>
    </row>
    <row r="11" spans="1:25" ht="58" x14ac:dyDescent="0.35">
      <c r="B11" s="1" t="s">
        <v>43</v>
      </c>
      <c r="C11" s="1" t="s">
        <v>41</v>
      </c>
      <c r="D11" s="1" t="s">
        <v>70</v>
      </c>
      <c r="E11" s="1" t="s">
        <v>37</v>
      </c>
      <c r="F11" s="1" t="s">
        <v>66</v>
      </c>
      <c r="G11" s="1" t="s">
        <v>9</v>
      </c>
      <c r="H11" s="1" t="s">
        <v>10</v>
      </c>
      <c r="I11" s="1" t="s">
        <v>36</v>
      </c>
      <c r="J11" s="1" t="s">
        <v>14</v>
      </c>
      <c r="K11" s="1" t="s">
        <v>15</v>
      </c>
      <c r="L11" s="1" t="s">
        <v>61</v>
      </c>
      <c r="M11" s="1" t="s">
        <v>53</v>
      </c>
      <c r="N11" s="1" t="s">
        <v>35</v>
      </c>
      <c r="O11" s="1" t="s">
        <v>11</v>
      </c>
      <c r="P11" s="1" t="s">
        <v>12</v>
      </c>
      <c r="Q11" s="1" t="s">
        <v>13</v>
      </c>
      <c r="R11" s="1" t="s">
        <v>24</v>
      </c>
      <c r="S11" s="1" t="s">
        <v>16</v>
      </c>
      <c r="T11" s="1" t="s">
        <v>38</v>
      </c>
      <c r="U11" s="1" t="s">
        <v>71</v>
      </c>
      <c r="V11" s="1" t="s">
        <v>17</v>
      </c>
      <c r="W11" s="2"/>
      <c r="X11" s="28" t="s">
        <v>65</v>
      </c>
      <c r="Y11" s="1" t="s">
        <v>18</v>
      </c>
    </row>
    <row r="12" spans="1:25" x14ac:dyDescent="0.35">
      <c r="A12" s="65" t="s">
        <v>19</v>
      </c>
      <c r="B12" s="3">
        <v>1</v>
      </c>
      <c r="C12" s="13"/>
      <c r="D12" s="13"/>
      <c r="E12" s="16">
        <f>C12*D12/100</f>
        <v>0</v>
      </c>
      <c r="F12" s="14"/>
      <c r="G12" s="13"/>
      <c r="H12" s="13"/>
      <c r="I12" s="13"/>
      <c r="J12" s="13"/>
      <c r="K12" s="13"/>
      <c r="L12" s="13"/>
      <c r="M12" s="13"/>
      <c r="N12" s="13"/>
      <c r="O12" s="13"/>
      <c r="P12" s="13"/>
      <c r="Q12" s="13"/>
      <c r="R12" s="13"/>
      <c r="S12" s="53"/>
      <c r="T12" s="53"/>
      <c r="U12" s="53"/>
      <c r="V12" s="56"/>
      <c r="W12" s="4"/>
      <c r="X12" s="5"/>
      <c r="Y12" s="5"/>
    </row>
    <row r="13" spans="1:25" x14ac:dyDescent="0.35">
      <c r="A13" s="65"/>
      <c r="B13" s="3">
        <v>2</v>
      </c>
      <c r="C13" s="13"/>
      <c r="D13" s="13"/>
      <c r="E13" s="16">
        <f t="shared" ref="E13:E22" si="0">C13*D13/100</f>
        <v>0</v>
      </c>
      <c r="F13" s="14"/>
      <c r="G13" s="13"/>
      <c r="H13" s="13"/>
      <c r="I13" s="13"/>
      <c r="J13" s="13"/>
      <c r="K13" s="13"/>
      <c r="L13" s="13"/>
      <c r="M13" s="13"/>
      <c r="N13" s="13"/>
      <c r="O13" s="13"/>
      <c r="P13" s="13"/>
      <c r="Q13" s="13"/>
      <c r="R13" s="13"/>
      <c r="S13" s="54"/>
      <c r="T13" s="54"/>
      <c r="U13" s="54"/>
      <c r="V13" s="57"/>
      <c r="W13" s="4"/>
      <c r="X13" s="5"/>
      <c r="Y13" s="5"/>
    </row>
    <row r="14" spans="1:25" x14ac:dyDescent="0.35">
      <c r="A14" s="65"/>
      <c r="B14" s="3">
        <v>3</v>
      </c>
      <c r="C14" s="13"/>
      <c r="D14" s="13"/>
      <c r="E14" s="16">
        <f t="shared" si="0"/>
        <v>0</v>
      </c>
      <c r="F14" s="14"/>
      <c r="G14" s="13"/>
      <c r="H14" s="13"/>
      <c r="I14" s="13"/>
      <c r="J14" s="13"/>
      <c r="K14" s="13"/>
      <c r="L14" s="13"/>
      <c r="M14" s="13"/>
      <c r="N14" s="13"/>
      <c r="O14" s="13"/>
      <c r="P14" s="13"/>
      <c r="Q14" s="13"/>
      <c r="R14" s="13"/>
      <c r="S14" s="54"/>
      <c r="T14" s="54"/>
      <c r="U14" s="54"/>
      <c r="V14" s="57"/>
      <c r="W14" s="4"/>
      <c r="X14" s="5"/>
      <c r="Y14" s="5"/>
    </row>
    <row r="15" spans="1:25" x14ac:dyDescent="0.35">
      <c r="A15" s="65"/>
      <c r="B15" s="3">
        <v>4</v>
      </c>
      <c r="C15" s="13"/>
      <c r="D15" s="13"/>
      <c r="E15" s="16">
        <f t="shared" si="0"/>
        <v>0</v>
      </c>
      <c r="F15" s="14"/>
      <c r="G15" s="13"/>
      <c r="H15" s="13"/>
      <c r="I15" s="13"/>
      <c r="J15" s="13"/>
      <c r="K15" s="13"/>
      <c r="L15" s="13"/>
      <c r="M15" s="13"/>
      <c r="N15" s="13"/>
      <c r="O15" s="13"/>
      <c r="P15" s="13"/>
      <c r="Q15" s="13"/>
      <c r="R15" s="13"/>
      <c r="S15" s="54"/>
      <c r="T15" s="54"/>
      <c r="U15" s="54"/>
      <c r="V15" s="57"/>
      <c r="W15" s="4"/>
      <c r="X15" s="5"/>
      <c r="Y15" s="5"/>
    </row>
    <row r="16" spans="1:25" x14ac:dyDescent="0.35">
      <c r="A16" s="65"/>
      <c r="B16" s="3">
        <v>5</v>
      </c>
      <c r="C16" s="13"/>
      <c r="D16" s="13"/>
      <c r="E16" s="16">
        <f t="shared" si="0"/>
        <v>0</v>
      </c>
      <c r="F16" s="13"/>
      <c r="G16" s="13"/>
      <c r="H16" s="13"/>
      <c r="I16" s="13"/>
      <c r="J16" s="13"/>
      <c r="K16" s="13"/>
      <c r="L16" s="13"/>
      <c r="M16" s="13"/>
      <c r="N16" s="13"/>
      <c r="O16" s="13"/>
      <c r="P16" s="13"/>
      <c r="Q16" s="13"/>
      <c r="R16" s="13"/>
      <c r="S16" s="54"/>
      <c r="T16" s="54"/>
      <c r="U16" s="54"/>
      <c r="V16" s="57"/>
      <c r="W16" s="4"/>
      <c r="X16" s="5"/>
      <c r="Y16" s="5"/>
    </row>
    <row r="17" spans="1:25" x14ac:dyDescent="0.35">
      <c r="A17" s="65"/>
      <c r="B17" s="3">
        <v>6</v>
      </c>
      <c r="C17" s="13"/>
      <c r="D17" s="13"/>
      <c r="E17" s="16">
        <f t="shared" si="0"/>
        <v>0</v>
      </c>
      <c r="F17" s="14"/>
      <c r="G17" s="13"/>
      <c r="H17" s="13"/>
      <c r="I17" s="13"/>
      <c r="J17" s="13"/>
      <c r="K17" s="13"/>
      <c r="L17" s="13"/>
      <c r="M17" s="13"/>
      <c r="N17" s="13"/>
      <c r="O17" s="13"/>
      <c r="P17" s="13"/>
      <c r="Q17" s="13"/>
      <c r="R17" s="13"/>
      <c r="S17" s="54"/>
      <c r="T17" s="54"/>
      <c r="U17" s="54"/>
      <c r="V17" s="57"/>
      <c r="W17" s="4"/>
      <c r="X17" s="5"/>
      <c r="Y17" s="5"/>
    </row>
    <row r="18" spans="1:25" x14ac:dyDescent="0.35">
      <c r="A18" s="65"/>
      <c r="B18" s="3">
        <v>7</v>
      </c>
      <c r="C18" s="13"/>
      <c r="D18" s="13"/>
      <c r="E18" s="16">
        <f t="shared" si="0"/>
        <v>0</v>
      </c>
      <c r="F18" s="13"/>
      <c r="G18" s="13"/>
      <c r="H18" s="13"/>
      <c r="I18" s="13"/>
      <c r="J18" s="13"/>
      <c r="K18" s="13"/>
      <c r="L18" s="13"/>
      <c r="M18" s="13"/>
      <c r="N18" s="13"/>
      <c r="O18" s="13"/>
      <c r="P18" s="13"/>
      <c r="Q18" s="13"/>
      <c r="R18" s="13"/>
      <c r="S18" s="54"/>
      <c r="T18" s="54"/>
      <c r="U18" s="54"/>
      <c r="V18" s="57"/>
      <c r="W18" s="4"/>
      <c r="X18" s="5"/>
      <c r="Y18" s="5"/>
    </row>
    <row r="19" spans="1:25" x14ac:dyDescent="0.35">
      <c r="A19" s="65"/>
      <c r="B19" s="3">
        <v>8</v>
      </c>
      <c r="C19" s="13"/>
      <c r="D19" s="13"/>
      <c r="E19" s="16">
        <f t="shared" si="0"/>
        <v>0</v>
      </c>
      <c r="F19" s="13"/>
      <c r="G19" s="13"/>
      <c r="H19" s="13"/>
      <c r="I19" s="13"/>
      <c r="J19" s="13"/>
      <c r="K19" s="13"/>
      <c r="L19" s="13"/>
      <c r="M19" s="13"/>
      <c r="N19" s="13"/>
      <c r="O19" s="13"/>
      <c r="P19" s="13"/>
      <c r="Q19" s="13"/>
      <c r="R19" s="13"/>
      <c r="S19" s="54"/>
      <c r="T19" s="54"/>
      <c r="U19" s="54"/>
      <c r="V19" s="57"/>
      <c r="W19" s="4"/>
      <c r="X19" s="5"/>
      <c r="Y19" s="5"/>
    </row>
    <row r="20" spans="1:25" x14ac:dyDescent="0.35">
      <c r="A20" s="65"/>
      <c r="B20" s="3">
        <v>9</v>
      </c>
      <c r="C20" s="13"/>
      <c r="D20" s="13"/>
      <c r="E20" s="16">
        <f t="shared" si="0"/>
        <v>0</v>
      </c>
      <c r="F20" s="13"/>
      <c r="G20" s="13"/>
      <c r="H20" s="13"/>
      <c r="I20" s="13"/>
      <c r="J20" s="13"/>
      <c r="K20" s="13"/>
      <c r="L20" s="13"/>
      <c r="M20" s="13"/>
      <c r="N20" s="13"/>
      <c r="O20" s="13"/>
      <c r="P20" s="13"/>
      <c r="Q20" s="13"/>
      <c r="R20" s="13"/>
      <c r="S20" s="54"/>
      <c r="T20" s="54"/>
      <c r="U20" s="54"/>
      <c r="V20" s="57"/>
      <c r="W20" s="4"/>
      <c r="X20" s="5"/>
      <c r="Y20" s="5"/>
    </row>
    <row r="21" spans="1:25" x14ac:dyDescent="0.35">
      <c r="A21" s="65"/>
      <c r="B21" s="3">
        <v>10</v>
      </c>
      <c r="C21" s="13"/>
      <c r="D21" s="13"/>
      <c r="E21" s="16">
        <f t="shared" si="0"/>
        <v>0</v>
      </c>
      <c r="F21" s="13"/>
      <c r="G21" s="13"/>
      <c r="H21" s="13"/>
      <c r="I21" s="13"/>
      <c r="J21" s="13"/>
      <c r="K21" s="13"/>
      <c r="L21" s="13"/>
      <c r="M21" s="13"/>
      <c r="N21" s="13"/>
      <c r="O21" s="13"/>
      <c r="P21" s="13"/>
      <c r="Q21" s="13"/>
      <c r="R21" s="13"/>
      <c r="S21" s="54"/>
      <c r="T21" s="54"/>
      <c r="U21" s="54"/>
      <c r="V21" s="57"/>
      <c r="W21" s="4"/>
      <c r="X21" s="5"/>
      <c r="Y21" s="5"/>
    </row>
    <row r="22" spans="1:25" x14ac:dyDescent="0.35">
      <c r="A22" s="65"/>
      <c r="B22" s="3">
        <v>11</v>
      </c>
      <c r="C22" s="13"/>
      <c r="D22" s="13"/>
      <c r="E22" s="16">
        <f t="shared" si="0"/>
        <v>0</v>
      </c>
      <c r="F22" s="13"/>
      <c r="G22" s="13"/>
      <c r="H22" s="13"/>
      <c r="I22" s="13"/>
      <c r="J22" s="13"/>
      <c r="K22" s="13"/>
      <c r="L22" s="13"/>
      <c r="M22" s="13"/>
      <c r="N22" s="13"/>
      <c r="O22" s="13"/>
      <c r="P22" s="13"/>
      <c r="Q22" s="13"/>
      <c r="R22" s="13"/>
      <c r="S22" s="55"/>
      <c r="T22" s="55"/>
      <c r="U22" s="55"/>
      <c r="V22" s="58"/>
      <c r="W22" s="4"/>
      <c r="X22" s="5"/>
      <c r="Y22" s="5"/>
    </row>
    <row r="23" spans="1:25" x14ac:dyDescent="0.35">
      <c r="A23" s="65" t="s">
        <v>20</v>
      </c>
      <c r="B23" s="5" t="s">
        <v>21</v>
      </c>
      <c r="C23" s="5"/>
      <c r="D23" s="7">
        <f>SUM(D12:D22)</f>
        <v>0</v>
      </c>
      <c r="E23" s="7">
        <f>SUM(E12:E22)</f>
        <v>0</v>
      </c>
      <c r="F23" s="7" t="e">
        <f t="shared" ref="F23:K23" si="1">((F12*$E12)+(F13*$E13)+(F14*$E14)+(F15*$E15)+(F16*$E16)+(F17*$E17)+(F18*$E18)+(F19*$E19)+(F22*$E22))/$E$23</f>
        <v>#DIV/0!</v>
      </c>
      <c r="G23" s="7" t="e">
        <f t="shared" si="1"/>
        <v>#DIV/0!</v>
      </c>
      <c r="H23" s="7" t="e">
        <f t="shared" si="1"/>
        <v>#DIV/0!</v>
      </c>
      <c r="I23" s="7" t="e">
        <f t="shared" si="1"/>
        <v>#DIV/0!</v>
      </c>
      <c r="J23" s="7" t="e">
        <f t="shared" si="1"/>
        <v>#DIV/0!</v>
      </c>
      <c r="K23" s="7" t="e">
        <f t="shared" si="1"/>
        <v>#DIV/0!</v>
      </c>
      <c r="L23" s="24"/>
      <c r="M23" s="7" t="e">
        <f t="shared" ref="M23:R23" si="2">((M12*$E12)+(M13*$E13)+(M14*$E14)+(M15*$E15)+(M16*$E16)+(M17*$E17)+(M18*$E18)+(M19*$E19)+(M22*$E22))/$E$23</f>
        <v>#DIV/0!</v>
      </c>
      <c r="N23" s="7" t="e">
        <f t="shared" si="2"/>
        <v>#DIV/0!</v>
      </c>
      <c r="O23" s="7" t="e">
        <f t="shared" si="2"/>
        <v>#DIV/0!</v>
      </c>
      <c r="P23" s="7" t="e">
        <f t="shared" si="2"/>
        <v>#DIV/0!</v>
      </c>
      <c r="Q23" s="7" t="e">
        <f t="shared" si="2"/>
        <v>#DIV/0!</v>
      </c>
      <c r="R23" s="7" t="e">
        <f t="shared" si="2"/>
        <v>#DIV/0!</v>
      </c>
      <c r="S23" s="23"/>
      <c r="T23" s="19">
        <f>D23</f>
        <v>0</v>
      </c>
      <c r="U23" s="15"/>
      <c r="V23" s="17" t="e">
        <f>(100-(U23*100/T23))/B37</f>
        <v>#DIV/0!</v>
      </c>
    </row>
    <row r="24" spans="1:25" x14ac:dyDescent="0.35">
      <c r="A24" s="65"/>
      <c r="B24" s="5" t="s">
        <v>22</v>
      </c>
      <c r="C24" s="5"/>
      <c r="D24" s="5"/>
      <c r="E24" s="8" t="str">
        <f>IF(E23=0,"NULL",IF(E23&lt;0.2,10,IF(AND(E23&gt;=0.2,E23&lt;0.5),5,IF(AND(E23&gt;=0.5,E23&lt;1),0,IF(AND(E23&gt;=1,E23&lt;2),-5,-10)))))</f>
        <v>NULL</v>
      </c>
      <c r="F24" s="8" t="e">
        <f>IF(AND(F23&gt;=5,F23&lt;20),0,IF(F23&lt;2,10,IF(F23&gt;=50,10,5)))</f>
        <v>#DIV/0!</v>
      </c>
      <c r="G24" s="8" t="e">
        <f>IF(G23&lt;1,10,IF(AND(G23&gt;=5,G23&lt;50),0,5))</f>
        <v>#DIV/0!</v>
      </c>
      <c r="H24" s="8" t="e">
        <f>IF(AND(H23&gt;=25,H23&lt;75),0,IF(H23&lt;5,10,5))</f>
        <v>#DIV/0!</v>
      </c>
      <c r="I24" s="9" t="e">
        <f>IF(I23&gt;=50,10,IF(I23&lt;1,10,IF(AND(I23&lt;20,I23&gt;=10),0,5)))</f>
        <v>#DIV/0!</v>
      </c>
      <c r="J24" s="8" t="e">
        <f>IF(AND(J23&gt;=0,J23&lt;10),0,IF(AND(J23&gt;=10,J23&lt;25),10,20))</f>
        <v>#DIV/0!</v>
      </c>
      <c r="K24" s="8" t="e">
        <f>IF(AND(K23&gt;=0,K23&lt;10),0,IF(AND(K23&gt;=10,K23&lt;25),10,20))</f>
        <v>#DIV/0!</v>
      </c>
      <c r="L24" s="8" t="str">
        <f>IF(L23="","NULL",IF(L23=0,10,IF(L23=1,5,0)))</f>
        <v>NULL</v>
      </c>
      <c r="M24" s="8" t="e">
        <f>IF(M23&lt;2,10,IF(M23&gt;=5,0,5))</f>
        <v>#DIV/0!</v>
      </c>
      <c r="N24" s="8" t="e">
        <f>IF(N23&gt;=10,20,IF(N23=0,0,10))</f>
        <v>#DIV/0!</v>
      </c>
      <c r="O24" s="8" t="e">
        <f>IF(AND(O23&gt;=0,O23&lt;5),0,IF(AND(O23&gt;=5,O23&lt;25),5,IF(AND(O23&gt;=25,O23&lt;50),10,20)))</f>
        <v>#DIV/0!</v>
      </c>
      <c r="P24" s="8" t="e">
        <f>IF(AND(P23&gt;=0,P23&lt;5),0,IF(AND(P23&gt;=5,P23&lt;25),5,IF(AND(P23&gt;=25,P23&lt;50),10,20)))</f>
        <v>#DIV/0!</v>
      </c>
      <c r="Q24" s="8" t="e">
        <f>IF(AND(Q23&gt;=0,Q23&lt;5),0,IF(AND(Q23&gt;=5,Q23&lt;25),5,IF(AND(Q23&gt;=25,Q23&lt;50),10,20)))</f>
        <v>#DIV/0!</v>
      </c>
      <c r="R24" s="8" t="e">
        <f>IF(AND(R23&gt;=0,R23&lt;5),0,IF(AND(R23&gt;=5,R23&lt;25),5,IF(AND(R23&gt;=25,R23&lt;50),10,20)))</f>
        <v>#DIV/0!</v>
      </c>
      <c r="S24" s="8">
        <f>IF(S23="Négligeables ou nulles",0,IF(S23="Moyennes",5,IF(S23="Importantes",10,0)))</f>
        <v>0</v>
      </c>
      <c r="T24" s="18"/>
      <c r="U24" s="18"/>
      <c r="V24" s="5" t="e">
        <f>IF(V23&lt;1,0,IF(V23&gt;=5,20,10))</f>
        <v>#DIV/0!</v>
      </c>
    </row>
    <row r="25" spans="1:25" ht="15" thickBot="1" x14ac:dyDescent="0.4"/>
    <row r="26" spans="1:25" ht="31.5" thickBot="1" x14ac:dyDescent="0.4">
      <c r="A26" s="6" t="s">
        <v>23</v>
      </c>
      <c r="B26" s="59" t="e">
        <f>100-E24-F24-G24-H24-I24-L24-M24-O24-P24-Q24-R24-J24-K24-S24-V24</f>
        <v>#VALUE!</v>
      </c>
      <c r="C26" s="60"/>
      <c r="D26" s="60"/>
      <c r="E26" s="60"/>
      <c r="F26" s="60"/>
      <c r="G26" s="60"/>
      <c r="H26" s="60"/>
      <c r="I26" s="60"/>
      <c r="J26" s="60"/>
      <c r="K26" s="60"/>
      <c r="L26" s="60"/>
      <c r="M26" s="60"/>
      <c r="N26" s="60"/>
      <c r="O26" s="60"/>
      <c r="P26" s="60"/>
      <c r="Q26" s="60"/>
      <c r="R26" s="60"/>
      <c r="S26" s="60"/>
      <c r="T26" s="60"/>
      <c r="U26" s="60"/>
      <c r="V26" s="61"/>
    </row>
    <row r="30" spans="1:25" ht="15" thickBot="1" x14ac:dyDescent="0.4"/>
    <row r="31" spans="1:25" ht="23.25" customHeight="1" x14ac:dyDescent="0.35">
      <c r="A31" s="51" t="s">
        <v>39</v>
      </c>
      <c r="B31" s="52"/>
      <c r="L31" s="62" t="s">
        <v>46</v>
      </c>
      <c r="M31" s="63"/>
      <c r="N31" s="63"/>
      <c r="O31" s="64"/>
    </row>
    <row r="32" spans="1:25" x14ac:dyDescent="0.35">
      <c r="A32" s="38"/>
      <c r="B32" s="39"/>
      <c r="L32" s="47"/>
      <c r="M32" s="48"/>
      <c r="N32" s="41" t="s">
        <v>47</v>
      </c>
      <c r="O32" s="42"/>
    </row>
    <row r="33" spans="1:22" x14ac:dyDescent="0.35">
      <c r="A33" s="5" t="s">
        <v>40</v>
      </c>
      <c r="B33" s="15"/>
      <c r="L33" s="66"/>
      <c r="M33" s="67"/>
      <c r="N33" s="41" t="s">
        <v>49</v>
      </c>
      <c r="O33" s="42"/>
    </row>
    <row r="34" spans="1:22" x14ac:dyDescent="0.35">
      <c r="A34" s="5" t="s">
        <v>62</v>
      </c>
      <c r="B34" s="15"/>
      <c r="L34" s="43"/>
      <c r="M34" s="44"/>
      <c r="N34" s="41" t="s">
        <v>50</v>
      </c>
      <c r="O34" s="42"/>
    </row>
    <row r="35" spans="1:22" ht="15" thickBot="1" x14ac:dyDescent="0.4">
      <c r="A35" s="5" t="s">
        <v>63</v>
      </c>
      <c r="B35" s="15"/>
      <c r="C35" s="5" t="s">
        <v>64</v>
      </c>
      <c r="D35" s="40"/>
      <c r="E35" s="40"/>
      <c r="F35" s="40"/>
      <c r="G35" s="40"/>
      <c r="H35" s="40"/>
      <c r="I35" s="40"/>
      <c r="L35" s="45"/>
      <c r="M35" s="46"/>
      <c r="N35" s="68" t="s">
        <v>48</v>
      </c>
      <c r="O35" s="69"/>
    </row>
    <row r="36" spans="1:22" x14ac:dyDescent="0.35">
      <c r="A36" s="5" t="s">
        <v>63</v>
      </c>
      <c r="B36" s="15"/>
      <c r="C36" s="5" t="s">
        <v>64</v>
      </c>
      <c r="D36" s="40"/>
      <c r="E36" s="40"/>
      <c r="F36" s="40"/>
      <c r="G36" s="40"/>
      <c r="H36" s="40"/>
      <c r="I36" s="40"/>
    </row>
    <row r="37" spans="1:22" ht="53" customHeight="1" x14ac:dyDescent="0.35">
      <c r="A37" s="77" t="s">
        <v>72</v>
      </c>
      <c r="B37" s="15"/>
      <c r="C37" s="78" t="s">
        <v>73</v>
      </c>
      <c r="D37" s="79"/>
      <c r="E37" s="79"/>
      <c r="F37" s="79"/>
      <c r="G37" s="79"/>
      <c r="H37" s="79"/>
      <c r="I37" s="79"/>
    </row>
    <row r="40" spans="1:22" ht="20.25" customHeight="1" x14ac:dyDescent="0.35">
      <c r="A40" s="20" t="s">
        <v>44</v>
      </c>
      <c r="B40" s="21" t="s">
        <v>19</v>
      </c>
    </row>
    <row r="41" spans="1:22" x14ac:dyDescent="0.35">
      <c r="A41" s="15"/>
      <c r="B41" s="15"/>
    </row>
    <row r="42" spans="1:22" x14ac:dyDescent="0.35">
      <c r="A42" s="15"/>
      <c r="B42" s="15"/>
    </row>
    <row r="43" spans="1:22" x14ac:dyDescent="0.35">
      <c r="A43" s="15"/>
      <c r="B43" s="15"/>
    </row>
    <row r="44" spans="1:22" x14ac:dyDescent="0.35">
      <c r="A44" s="15"/>
      <c r="B44" s="15"/>
    </row>
    <row r="47" spans="1:22" ht="49.5" customHeight="1" x14ac:dyDescent="0.35">
      <c r="A47" s="22" t="s">
        <v>45</v>
      </c>
      <c r="B47" s="50"/>
      <c r="C47" s="50"/>
      <c r="D47" s="50"/>
      <c r="E47" s="50"/>
      <c r="F47" s="50"/>
      <c r="G47" s="50"/>
      <c r="H47" s="50"/>
      <c r="I47" s="50"/>
      <c r="J47" s="50"/>
      <c r="K47" s="50"/>
      <c r="L47" s="50"/>
      <c r="M47" s="50"/>
      <c r="N47" s="50"/>
      <c r="O47" s="50"/>
      <c r="P47" s="50"/>
      <c r="Q47" s="50"/>
      <c r="R47" s="50"/>
      <c r="S47" s="50"/>
      <c r="T47" s="50"/>
      <c r="U47" s="50"/>
      <c r="V47" s="50"/>
    </row>
    <row r="49" spans="1:22" ht="49.5" customHeight="1" x14ac:dyDescent="0.35">
      <c r="A49" s="22" t="s">
        <v>18</v>
      </c>
      <c r="B49" s="50"/>
      <c r="C49" s="50"/>
      <c r="D49" s="50"/>
      <c r="E49" s="50"/>
      <c r="F49" s="50"/>
      <c r="G49" s="50"/>
      <c r="H49" s="50"/>
      <c r="I49" s="50"/>
      <c r="J49" s="50"/>
      <c r="K49" s="50"/>
      <c r="L49" s="50"/>
      <c r="M49" s="50"/>
      <c r="N49" s="50"/>
      <c r="O49" s="50"/>
      <c r="P49" s="50"/>
      <c r="Q49" s="50"/>
      <c r="R49" s="50"/>
      <c r="S49" s="50"/>
      <c r="T49" s="50"/>
      <c r="U49" s="50"/>
      <c r="V49" s="50"/>
    </row>
  </sheetData>
  <mergeCells count="28">
    <mergeCell ref="B47:V47"/>
    <mergeCell ref="B49:V49"/>
    <mergeCell ref="A23:A24"/>
    <mergeCell ref="A1:V1"/>
    <mergeCell ref="B2:E2"/>
    <mergeCell ref="B3:E3"/>
    <mergeCell ref="B4:E4"/>
    <mergeCell ref="B6:E6"/>
    <mergeCell ref="B9:V9"/>
    <mergeCell ref="A12:A22"/>
    <mergeCell ref="S12:S22"/>
    <mergeCell ref="T12:T22"/>
    <mergeCell ref="U12:U22"/>
    <mergeCell ref="V12:V22"/>
    <mergeCell ref="B26:V26"/>
    <mergeCell ref="A31:B31"/>
    <mergeCell ref="L31:O31"/>
    <mergeCell ref="L32:M32"/>
    <mergeCell ref="N32:O32"/>
    <mergeCell ref="L33:M33"/>
    <mergeCell ref="N33:O33"/>
    <mergeCell ref="L34:M34"/>
    <mergeCell ref="N34:O34"/>
    <mergeCell ref="L35:M35"/>
    <mergeCell ref="N35:O35"/>
    <mergeCell ref="D35:I35"/>
    <mergeCell ref="D36:I36"/>
    <mergeCell ref="D37:I37"/>
  </mergeCells>
  <conditionalFormatting sqref="B26">
    <cfRule type="expression" dxfId="8" priority="1">
      <formula>$B$26&gt;=75</formula>
    </cfRule>
    <cfRule type="expression" dxfId="7" priority="2">
      <formula>AND($B$26&gt;=50,$B$26&lt;75)</formula>
    </cfRule>
    <cfRule type="expression" dxfId="6" priority="3">
      <formula>$B$26&lt;50</formula>
    </cfRule>
  </conditionalFormatting>
  <dataValidations count="1">
    <dataValidation type="list" allowBlank="1" showInputMessage="1" showErrorMessage="1" sqref="S23" xr:uid="{F9570509-4385-406E-AA53-90B7B6DA15A4}">
      <formula1>"Négligeables ou nulles,Moyennes,Importantes"</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Y49"/>
  <sheetViews>
    <sheetView workbookViewId="0">
      <selection sqref="A1:XFD1048576"/>
    </sheetView>
  </sheetViews>
  <sheetFormatPr baseColWidth="10" defaultRowHeight="14.5" x14ac:dyDescent="0.35"/>
  <cols>
    <col min="1" max="1" width="32.54296875" bestFit="1" customWidth="1"/>
    <col min="2" max="23" width="12.7265625" customWidth="1"/>
    <col min="24" max="24" width="33.453125" customWidth="1"/>
    <col min="25" max="25" width="60.7265625" customWidth="1"/>
  </cols>
  <sheetData>
    <row r="1" spans="1:25" ht="23.5" x14ac:dyDescent="0.35">
      <c r="A1" s="70" t="s">
        <v>0</v>
      </c>
      <c r="B1" s="71"/>
      <c r="C1" s="71"/>
      <c r="D1" s="71"/>
      <c r="E1" s="71"/>
      <c r="F1" s="71"/>
      <c r="G1" s="71"/>
      <c r="H1" s="71"/>
      <c r="I1" s="71"/>
      <c r="J1" s="71"/>
      <c r="K1" s="71"/>
      <c r="L1" s="71"/>
      <c r="M1" s="71"/>
      <c r="N1" s="71"/>
      <c r="O1" s="71"/>
      <c r="P1" s="71"/>
      <c r="Q1" s="71"/>
      <c r="R1" s="71"/>
      <c r="S1" s="71"/>
      <c r="T1" s="71"/>
      <c r="U1" s="71"/>
      <c r="V1" s="71"/>
    </row>
    <row r="2" spans="1:25" ht="19.5" customHeight="1" x14ac:dyDescent="0.35">
      <c r="A2" s="25" t="s">
        <v>1</v>
      </c>
      <c r="B2" s="49"/>
      <c r="C2" s="49"/>
      <c r="D2" s="49"/>
      <c r="E2" s="49"/>
      <c r="F2" s="36"/>
      <c r="G2" s="36"/>
      <c r="H2" s="36"/>
      <c r="I2" s="36"/>
      <c r="J2" s="36"/>
      <c r="K2" s="36"/>
      <c r="L2" s="36"/>
      <c r="M2" s="36"/>
      <c r="N2" s="36"/>
      <c r="O2" s="36"/>
      <c r="P2" s="36"/>
      <c r="Q2" s="36"/>
      <c r="R2" s="36"/>
      <c r="S2" s="36"/>
      <c r="T2" s="36"/>
      <c r="U2" s="36"/>
      <c r="V2" s="36"/>
    </row>
    <row r="3" spans="1:25" ht="19.5" customHeight="1" x14ac:dyDescent="0.35">
      <c r="A3" s="25" t="s">
        <v>2</v>
      </c>
      <c r="B3" s="49"/>
      <c r="C3" s="49"/>
      <c r="D3" s="49"/>
      <c r="E3" s="49"/>
      <c r="F3" s="36"/>
      <c r="G3" s="36"/>
      <c r="H3" s="36"/>
      <c r="I3" s="36"/>
      <c r="J3" s="36"/>
      <c r="K3" s="36"/>
      <c r="L3" s="36"/>
      <c r="M3" s="36"/>
      <c r="N3" s="36"/>
      <c r="O3" s="36"/>
      <c r="P3" s="36"/>
      <c r="Q3" s="36"/>
      <c r="R3" s="36"/>
      <c r="S3" s="36"/>
      <c r="T3" s="36"/>
      <c r="U3" s="36"/>
      <c r="V3" s="36"/>
    </row>
    <row r="4" spans="1:25" ht="19.5" customHeight="1" x14ac:dyDescent="0.35">
      <c r="A4" s="25" t="s">
        <v>3</v>
      </c>
      <c r="B4" s="49"/>
      <c r="C4" s="49"/>
      <c r="D4" s="49"/>
      <c r="E4" s="49"/>
      <c r="F4" s="36"/>
      <c r="G4" s="36"/>
      <c r="H4" s="36"/>
      <c r="I4" s="36"/>
      <c r="J4" s="36"/>
      <c r="K4" s="36"/>
      <c r="L4" s="36"/>
      <c r="M4" s="36"/>
      <c r="N4" s="36"/>
      <c r="O4" s="36"/>
      <c r="P4" s="36"/>
      <c r="Q4" s="36"/>
      <c r="R4" s="36"/>
      <c r="S4" s="36"/>
      <c r="T4" s="36"/>
      <c r="U4" s="36"/>
      <c r="V4" s="36"/>
    </row>
    <row r="5" spans="1:25" ht="19.5" customHeight="1" x14ac:dyDescent="0.35">
      <c r="A5" s="25" t="s">
        <v>4</v>
      </c>
      <c r="B5" s="26"/>
      <c r="C5" s="26"/>
      <c r="D5" s="26"/>
      <c r="E5" s="36"/>
      <c r="F5" s="36"/>
      <c r="G5" s="36"/>
      <c r="H5" s="36"/>
      <c r="I5" s="36"/>
      <c r="J5" s="36"/>
      <c r="K5" s="36"/>
      <c r="L5" s="36"/>
      <c r="M5" s="36"/>
      <c r="N5" s="36"/>
      <c r="O5" s="36"/>
      <c r="P5" s="36"/>
      <c r="Q5" s="36"/>
      <c r="R5" s="36"/>
      <c r="S5" s="36"/>
      <c r="T5" s="26"/>
      <c r="U5" s="26"/>
      <c r="V5" s="36"/>
    </row>
    <row r="6" spans="1:25" ht="19.5" customHeight="1" x14ac:dyDescent="0.35">
      <c r="A6" s="25" t="s">
        <v>5</v>
      </c>
      <c r="B6" s="72"/>
      <c r="C6" s="49"/>
      <c r="D6" s="49"/>
      <c r="E6" s="49"/>
      <c r="F6" s="37"/>
      <c r="G6" s="37"/>
      <c r="H6" s="37"/>
      <c r="I6" s="36"/>
      <c r="J6" s="36"/>
      <c r="K6" s="36"/>
      <c r="L6" s="36"/>
      <c r="M6" s="36"/>
      <c r="N6" s="36"/>
      <c r="O6" s="36"/>
      <c r="P6" s="36"/>
      <c r="Q6" s="36"/>
      <c r="R6" s="36"/>
      <c r="S6" s="36"/>
      <c r="T6" s="37"/>
      <c r="U6" s="37"/>
      <c r="V6" s="36"/>
    </row>
    <row r="7" spans="1:25" ht="19.5" customHeight="1" x14ac:dyDescent="0.35">
      <c r="A7" s="25" t="s">
        <v>6</v>
      </c>
      <c r="B7" s="36"/>
      <c r="C7" s="36"/>
      <c r="D7" s="36"/>
      <c r="E7" s="36"/>
      <c r="F7" s="36"/>
      <c r="G7" s="36"/>
      <c r="H7" s="36"/>
      <c r="I7" s="36"/>
      <c r="J7" s="36"/>
      <c r="K7" s="36"/>
      <c r="L7" s="36"/>
      <c r="M7" s="36"/>
      <c r="N7" s="36"/>
      <c r="O7" s="36"/>
      <c r="P7" s="36"/>
      <c r="Q7" s="36"/>
      <c r="R7" s="36"/>
      <c r="S7" s="36"/>
      <c r="T7" s="36"/>
      <c r="U7" s="36"/>
      <c r="V7" s="36"/>
    </row>
    <row r="8" spans="1:25" ht="19.5" customHeight="1" x14ac:dyDescent="0.35">
      <c r="A8" s="25" t="s">
        <v>7</v>
      </c>
      <c r="B8" s="36"/>
      <c r="C8" s="36"/>
      <c r="D8" s="36"/>
      <c r="E8" s="36"/>
      <c r="F8" s="36"/>
      <c r="G8" s="36"/>
      <c r="H8" s="36"/>
      <c r="I8" s="36"/>
      <c r="J8" s="36"/>
      <c r="K8" s="36"/>
      <c r="L8" s="36"/>
      <c r="M8" s="36"/>
      <c r="N8" s="36"/>
      <c r="O8" s="36"/>
      <c r="P8" s="36"/>
      <c r="Q8" s="36"/>
      <c r="R8" s="36"/>
      <c r="S8" s="36"/>
      <c r="T8" s="36"/>
      <c r="U8" s="36"/>
      <c r="V8" s="36"/>
    </row>
    <row r="9" spans="1:25" ht="19.5" customHeight="1" x14ac:dyDescent="0.35">
      <c r="A9" s="25" t="s">
        <v>8</v>
      </c>
      <c r="B9" s="49"/>
      <c r="C9" s="49"/>
      <c r="D9" s="49"/>
      <c r="E9" s="49"/>
      <c r="F9" s="49"/>
      <c r="G9" s="49"/>
      <c r="H9" s="49"/>
      <c r="I9" s="49"/>
      <c r="J9" s="49"/>
      <c r="K9" s="49"/>
      <c r="L9" s="49"/>
      <c r="M9" s="49"/>
      <c r="N9" s="49"/>
      <c r="O9" s="49"/>
      <c r="P9" s="49"/>
      <c r="Q9" s="49"/>
      <c r="R9" s="49"/>
      <c r="S9" s="49"/>
      <c r="T9" s="49"/>
      <c r="U9" s="49"/>
      <c r="V9" s="49"/>
    </row>
    <row r="11" spans="1:25" ht="58" x14ac:dyDescent="0.35">
      <c r="B11" s="1" t="s">
        <v>43</v>
      </c>
      <c r="C11" s="1" t="s">
        <v>41</v>
      </c>
      <c r="D11" s="1" t="s">
        <v>70</v>
      </c>
      <c r="E11" s="1" t="s">
        <v>37</v>
      </c>
      <c r="F11" s="1" t="s">
        <v>66</v>
      </c>
      <c r="G11" s="1" t="s">
        <v>9</v>
      </c>
      <c r="H11" s="1" t="s">
        <v>10</v>
      </c>
      <c r="I11" s="1" t="s">
        <v>36</v>
      </c>
      <c r="J11" s="1" t="s">
        <v>14</v>
      </c>
      <c r="K11" s="1" t="s">
        <v>15</v>
      </c>
      <c r="L11" s="1" t="s">
        <v>61</v>
      </c>
      <c r="M11" s="1" t="s">
        <v>53</v>
      </c>
      <c r="N11" s="1" t="s">
        <v>35</v>
      </c>
      <c r="O11" s="1" t="s">
        <v>11</v>
      </c>
      <c r="P11" s="1" t="s">
        <v>12</v>
      </c>
      <c r="Q11" s="1" t="s">
        <v>13</v>
      </c>
      <c r="R11" s="1" t="s">
        <v>24</v>
      </c>
      <c r="S11" s="1" t="s">
        <v>16</v>
      </c>
      <c r="T11" s="1" t="s">
        <v>38</v>
      </c>
      <c r="U11" s="1" t="s">
        <v>71</v>
      </c>
      <c r="V11" s="1" t="s">
        <v>17</v>
      </c>
      <c r="W11" s="2"/>
      <c r="X11" s="28" t="s">
        <v>65</v>
      </c>
      <c r="Y11" s="1" t="s">
        <v>18</v>
      </c>
    </row>
    <row r="12" spans="1:25" x14ac:dyDescent="0.35">
      <c r="A12" s="65" t="s">
        <v>19</v>
      </c>
      <c r="B12" s="3">
        <v>1</v>
      </c>
      <c r="C12" s="13"/>
      <c r="D12" s="13"/>
      <c r="E12" s="16">
        <f>C12*D12/100</f>
        <v>0</v>
      </c>
      <c r="F12" s="14"/>
      <c r="G12" s="13"/>
      <c r="H12" s="13"/>
      <c r="I12" s="13"/>
      <c r="J12" s="13"/>
      <c r="K12" s="13"/>
      <c r="L12" s="13"/>
      <c r="M12" s="13"/>
      <c r="N12" s="13"/>
      <c r="O12" s="13"/>
      <c r="P12" s="13"/>
      <c r="Q12" s="13"/>
      <c r="R12" s="13"/>
      <c r="S12" s="53"/>
      <c r="T12" s="53"/>
      <c r="U12" s="53"/>
      <c r="V12" s="56"/>
      <c r="W12" s="4"/>
      <c r="X12" s="5"/>
      <c r="Y12" s="5"/>
    </row>
    <row r="13" spans="1:25" x14ac:dyDescent="0.35">
      <c r="A13" s="65"/>
      <c r="B13" s="3">
        <v>2</v>
      </c>
      <c r="C13" s="13"/>
      <c r="D13" s="13"/>
      <c r="E13" s="16">
        <f t="shared" ref="E13:E22" si="0">C13*D13/100</f>
        <v>0</v>
      </c>
      <c r="F13" s="14"/>
      <c r="G13" s="13"/>
      <c r="H13" s="13"/>
      <c r="I13" s="13"/>
      <c r="J13" s="13"/>
      <c r="K13" s="13"/>
      <c r="L13" s="13"/>
      <c r="M13" s="13"/>
      <c r="N13" s="13"/>
      <c r="O13" s="13"/>
      <c r="P13" s="13"/>
      <c r="Q13" s="13"/>
      <c r="R13" s="13"/>
      <c r="S13" s="54"/>
      <c r="T13" s="54"/>
      <c r="U13" s="54"/>
      <c r="V13" s="57"/>
      <c r="W13" s="4"/>
      <c r="X13" s="5"/>
      <c r="Y13" s="5"/>
    </row>
    <row r="14" spans="1:25" x14ac:dyDescent="0.35">
      <c r="A14" s="65"/>
      <c r="B14" s="3">
        <v>3</v>
      </c>
      <c r="C14" s="13"/>
      <c r="D14" s="13"/>
      <c r="E14" s="16">
        <f t="shared" si="0"/>
        <v>0</v>
      </c>
      <c r="F14" s="14"/>
      <c r="G14" s="13"/>
      <c r="H14" s="13"/>
      <c r="I14" s="13"/>
      <c r="J14" s="13"/>
      <c r="K14" s="13"/>
      <c r="L14" s="13"/>
      <c r="M14" s="13"/>
      <c r="N14" s="13"/>
      <c r="O14" s="13"/>
      <c r="P14" s="13"/>
      <c r="Q14" s="13"/>
      <c r="R14" s="13"/>
      <c r="S14" s="54"/>
      <c r="T14" s="54"/>
      <c r="U14" s="54"/>
      <c r="V14" s="57"/>
      <c r="W14" s="4"/>
      <c r="X14" s="5"/>
      <c r="Y14" s="5"/>
    </row>
    <row r="15" spans="1:25" x14ac:dyDescent="0.35">
      <c r="A15" s="65"/>
      <c r="B15" s="3">
        <v>4</v>
      </c>
      <c r="C15" s="13"/>
      <c r="D15" s="13"/>
      <c r="E15" s="16">
        <f t="shared" si="0"/>
        <v>0</v>
      </c>
      <c r="F15" s="14"/>
      <c r="G15" s="13"/>
      <c r="H15" s="13"/>
      <c r="I15" s="13"/>
      <c r="J15" s="13"/>
      <c r="K15" s="13"/>
      <c r="L15" s="13"/>
      <c r="M15" s="13"/>
      <c r="N15" s="13"/>
      <c r="O15" s="13"/>
      <c r="P15" s="13"/>
      <c r="Q15" s="13"/>
      <c r="R15" s="13"/>
      <c r="S15" s="54"/>
      <c r="T15" s="54"/>
      <c r="U15" s="54"/>
      <c r="V15" s="57"/>
      <c r="W15" s="4"/>
      <c r="X15" s="5"/>
      <c r="Y15" s="5"/>
    </row>
    <row r="16" spans="1:25" x14ac:dyDescent="0.35">
      <c r="A16" s="65"/>
      <c r="B16" s="3">
        <v>5</v>
      </c>
      <c r="C16" s="13"/>
      <c r="D16" s="13"/>
      <c r="E16" s="16">
        <f t="shared" si="0"/>
        <v>0</v>
      </c>
      <c r="F16" s="13"/>
      <c r="G16" s="13"/>
      <c r="H16" s="13"/>
      <c r="I16" s="13"/>
      <c r="J16" s="13"/>
      <c r="K16" s="13"/>
      <c r="L16" s="13"/>
      <c r="M16" s="13"/>
      <c r="N16" s="13"/>
      <c r="O16" s="13"/>
      <c r="P16" s="13"/>
      <c r="Q16" s="13"/>
      <c r="R16" s="13"/>
      <c r="S16" s="54"/>
      <c r="T16" s="54"/>
      <c r="U16" s="54"/>
      <c r="V16" s="57"/>
      <c r="W16" s="4"/>
      <c r="X16" s="5"/>
      <c r="Y16" s="5"/>
    </row>
    <row r="17" spans="1:25" x14ac:dyDescent="0.35">
      <c r="A17" s="65"/>
      <c r="B17" s="3">
        <v>6</v>
      </c>
      <c r="C17" s="13"/>
      <c r="D17" s="13"/>
      <c r="E17" s="16">
        <f t="shared" si="0"/>
        <v>0</v>
      </c>
      <c r="F17" s="14"/>
      <c r="G17" s="13"/>
      <c r="H17" s="13"/>
      <c r="I17" s="13"/>
      <c r="J17" s="13"/>
      <c r="K17" s="13"/>
      <c r="L17" s="13"/>
      <c r="M17" s="13"/>
      <c r="N17" s="13"/>
      <c r="O17" s="13"/>
      <c r="P17" s="13"/>
      <c r="Q17" s="13"/>
      <c r="R17" s="13"/>
      <c r="S17" s="54"/>
      <c r="T17" s="54"/>
      <c r="U17" s="54"/>
      <c r="V17" s="57"/>
      <c r="W17" s="4"/>
      <c r="X17" s="5"/>
      <c r="Y17" s="5"/>
    </row>
    <row r="18" spans="1:25" x14ac:dyDescent="0.35">
      <c r="A18" s="65"/>
      <c r="B18" s="3">
        <v>7</v>
      </c>
      <c r="C18" s="13"/>
      <c r="D18" s="13"/>
      <c r="E18" s="16">
        <f t="shared" si="0"/>
        <v>0</v>
      </c>
      <c r="F18" s="13"/>
      <c r="G18" s="13"/>
      <c r="H18" s="13"/>
      <c r="I18" s="13"/>
      <c r="J18" s="13"/>
      <c r="K18" s="13"/>
      <c r="L18" s="13"/>
      <c r="M18" s="13"/>
      <c r="N18" s="13"/>
      <c r="O18" s="13"/>
      <c r="P18" s="13"/>
      <c r="Q18" s="13"/>
      <c r="R18" s="13"/>
      <c r="S18" s="54"/>
      <c r="T18" s="54"/>
      <c r="U18" s="54"/>
      <c r="V18" s="57"/>
      <c r="W18" s="4"/>
      <c r="X18" s="5"/>
      <c r="Y18" s="5"/>
    </row>
    <row r="19" spans="1:25" x14ac:dyDescent="0.35">
      <c r="A19" s="65"/>
      <c r="B19" s="3">
        <v>8</v>
      </c>
      <c r="C19" s="13"/>
      <c r="D19" s="13"/>
      <c r="E19" s="16">
        <f t="shared" si="0"/>
        <v>0</v>
      </c>
      <c r="F19" s="13"/>
      <c r="G19" s="13"/>
      <c r="H19" s="13"/>
      <c r="I19" s="13"/>
      <c r="J19" s="13"/>
      <c r="K19" s="13"/>
      <c r="L19" s="13"/>
      <c r="M19" s="13"/>
      <c r="N19" s="13"/>
      <c r="O19" s="13"/>
      <c r="P19" s="13"/>
      <c r="Q19" s="13"/>
      <c r="R19" s="13"/>
      <c r="S19" s="54"/>
      <c r="T19" s="54"/>
      <c r="U19" s="54"/>
      <c r="V19" s="57"/>
      <c r="W19" s="4"/>
      <c r="X19" s="5"/>
      <c r="Y19" s="5"/>
    </row>
    <row r="20" spans="1:25" x14ac:dyDescent="0.35">
      <c r="A20" s="65"/>
      <c r="B20" s="3">
        <v>9</v>
      </c>
      <c r="C20" s="13"/>
      <c r="D20" s="13"/>
      <c r="E20" s="16">
        <f t="shared" si="0"/>
        <v>0</v>
      </c>
      <c r="F20" s="13"/>
      <c r="G20" s="13"/>
      <c r="H20" s="13"/>
      <c r="I20" s="13"/>
      <c r="J20" s="13"/>
      <c r="K20" s="13"/>
      <c r="L20" s="13"/>
      <c r="M20" s="13"/>
      <c r="N20" s="13"/>
      <c r="O20" s="13"/>
      <c r="P20" s="13"/>
      <c r="Q20" s="13"/>
      <c r="R20" s="13"/>
      <c r="S20" s="54"/>
      <c r="T20" s="54"/>
      <c r="U20" s="54"/>
      <c r="V20" s="57"/>
      <c r="W20" s="4"/>
      <c r="X20" s="5"/>
      <c r="Y20" s="5"/>
    </row>
    <row r="21" spans="1:25" x14ac:dyDescent="0.35">
      <c r="A21" s="65"/>
      <c r="B21" s="3">
        <v>10</v>
      </c>
      <c r="C21" s="13"/>
      <c r="D21" s="13"/>
      <c r="E21" s="16">
        <f t="shared" si="0"/>
        <v>0</v>
      </c>
      <c r="F21" s="13"/>
      <c r="G21" s="13"/>
      <c r="H21" s="13"/>
      <c r="I21" s="13"/>
      <c r="J21" s="13"/>
      <c r="K21" s="13"/>
      <c r="L21" s="13"/>
      <c r="M21" s="13"/>
      <c r="N21" s="13"/>
      <c r="O21" s="13"/>
      <c r="P21" s="13"/>
      <c r="Q21" s="13"/>
      <c r="R21" s="13"/>
      <c r="S21" s="54"/>
      <c r="T21" s="54"/>
      <c r="U21" s="54"/>
      <c r="V21" s="57"/>
      <c r="W21" s="4"/>
      <c r="X21" s="5"/>
      <c r="Y21" s="5"/>
    </row>
    <row r="22" spans="1:25" x14ac:dyDescent="0.35">
      <c r="A22" s="65"/>
      <c r="B22" s="3">
        <v>11</v>
      </c>
      <c r="C22" s="13"/>
      <c r="D22" s="13"/>
      <c r="E22" s="16">
        <f t="shared" si="0"/>
        <v>0</v>
      </c>
      <c r="F22" s="13"/>
      <c r="G22" s="13"/>
      <c r="H22" s="13"/>
      <c r="I22" s="13"/>
      <c r="J22" s="13"/>
      <c r="K22" s="13"/>
      <c r="L22" s="13"/>
      <c r="M22" s="13"/>
      <c r="N22" s="13"/>
      <c r="O22" s="13"/>
      <c r="P22" s="13"/>
      <c r="Q22" s="13"/>
      <c r="R22" s="13"/>
      <c r="S22" s="55"/>
      <c r="T22" s="55"/>
      <c r="U22" s="55"/>
      <c r="V22" s="58"/>
      <c r="W22" s="4"/>
      <c r="X22" s="5"/>
      <c r="Y22" s="5"/>
    </row>
    <row r="23" spans="1:25" x14ac:dyDescent="0.35">
      <c r="A23" s="65" t="s">
        <v>20</v>
      </c>
      <c r="B23" s="5" t="s">
        <v>21</v>
      </c>
      <c r="C23" s="5"/>
      <c r="D23" s="7">
        <f>SUM(D12:D22)</f>
        <v>0</v>
      </c>
      <c r="E23" s="7">
        <f>SUM(E12:E22)</f>
        <v>0</v>
      </c>
      <c r="F23" s="7" t="e">
        <f t="shared" ref="F23:K23" si="1">((F12*$E12)+(F13*$E13)+(F14*$E14)+(F15*$E15)+(F16*$E16)+(F17*$E17)+(F18*$E18)+(F19*$E19)+(F22*$E22))/$E$23</f>
        <v>#DIV/0!</v>
      </c>
      <c r="G23" s="7" t="e">
        <f t="shared" si="1"/>
        <v>#DIV/0!</v>
      </c>
      <c r="H23" s="7" t="e">
        <f t="shared" si="1"/>
        <v>#DIV/0!</v>
      </c>
      <c r="I23" s="7" t="e">
        <f t="shared" si="1"/>
        <v>#DIV/0!</v>
      </c>
      <c r="J23" s="7" t="e">
        <f t="shared" si="1"/>
        <v>#DIV/0!</v>
      </c>
      <c r="K23" s="7" t="e">
        <f t="shared" si="1"/>
        <v>#DIV/0!</v>
      </c>
      <c r="L23" s="24"/>
      <c r="M23" s="7" t="e">
        <f t="shared" ref="M23:R23" si="2">((M12*$E12)+(M13*$E13)+(M14*$E14)+(M15*$E15)+(M16*$E16)+(M17*$E17)+(M18*$E18)+(M19*$E19)+(M22*$E22))/$E$23</f>
        <v>#DIV/0!</v>
      </c>
      <c r="N23" s="7" t="e">
        <f t="shared" si="2"/>
        <v>#DIV/0!</v>
      </c>
      <c r="O23" s="7" t="e">
        <f t="shared" si="2"/>
        <v>#DIV/0!</v>
      </c>
      <c r="P23" s="7" t="e">
        <f t="shared" si="2"/>
        <v>#DIV/0!</v>
      </c>
      <c r="Q23" s="7" t="e">
        <f t="shared" si="2"/>
        <v>#DIV/0!</v>
      </c>
      <c r="R23" s="7" t="e">
        <f t="shared" si="2"/>
        <v>#DIV/0!</v>
      </c>
      <c r="S23" s="23"/>
      <c r="T23" s="19">
        <f>D23</f>
        <v>0</v>
      </c>
      <c r="U23" s="15"/>
      <c r="V23" s="17" t="e">
        <f>(100-(U23*100/T23))/B37</f>
        <v>#DIV/0!</v>
      </c>
    </row>
    <row r="24" spans="1:25" x14ac:dyDescent="0.35">
      <c r="A24" s="65"/>
      <c r="B24" s="5" t="s">
        <v>22</v>
      </c>
      <c r="C24" s="5"/>
      <c r="D24" s="5"/>
      <c r="E24" s="8" t="str">
        <f>IF(E23=0,"NULL",IF(E23&lt;0.2,10,IF(AND(E23&gt;=0.2,E23&lt;0.5),5,IF(AND(E23&gt;=0.5,E23&lt;1),0,IF(AND(E23&gt;=1,E23&lt;2),-5,-10)))))</f>
        <v>NULL</v>
      </c>
      <c r="F24" s="8" t="e">
        <f>IF(AND(F23&gt;=5,F23&lt;20),0,IF(F23&lt;2,10,IF(F23&gt;=50,10,5)))</f>
        <v>#DIV/0!</v>
      </c>
      <c r="G24" s="8" t="e">
        <f>IF(G23&lt;1,10,IF(AND(G23&gt;=5,G23&lt;50),0,5))</f>
        <v>#DIV/0!</v>
      </c>
      <c r="H24" s="8" t="e">
        <f>IF(AND(H23&gt;=25,H23&lt;75),0,IF(H23&lt;5,10,5))</f>
        <v>#DIV/0!</v>
      </c>
      <c r="I24" s="9" t="e">
        <f>IF(I23&gt;=50,10,IF(I23&lt;1,10,IF(AND(I23&lt;20,I23&gt;=10),0,5)))</f>
        <v>#DIV/0!</v>
      </c>
      <c r="J24" s="8" t="e">
        <f>IF(AND(J23&gt;=0,J23&lt;10),0,IF(AND(J23&gt;=10,J23&lt;25),10,20))</f>
        <v>#DIV/0!</v>
      </c>
      <c r="K24" s="8" t="e">
        <f>IF(AND(K23&gt;=0,K23&lt;10),0,IF(AND(K23&gt;=10,K23&lt;25),10,20))</f>
        <v>#DIV/0!</v>
      </c>
      <c r="L24" s="8" t="str">
        <f>IF(L23="","NULL",IF(L23=0,10,IF(L23=1,5,0)))</f>
        <v>NULL</v>
      </c>
      <c r="M24" s="8" t="e">
        <f>IF(M23&lt;2,10,IF(M23&gt;=5,0,5))</f>
        <v>#DIV/0!</v>
      </c>
      <c r="N24" s="8" t="e">
        <f>IF(N23&gt;=10,20,IF(N23=0,0,10))</f>
        <v>#DIV/0!</v>
      </c>
      <c r="O24" s="8" t="e">
        <f>IF(AND(O23&gt;=0,O23&lt;5),0,IF(AND(O23&gt;=5,O23&lt;25),5,IF(AND(O23&gt;=25,O23&lt;50),10,20)))</f>
        <v>#DIV/0!</v>
      </c>
      <c r="P24" s="8" t="e">
        <f>IF(AND(P23&gt;=0,P23&lt;5),0,IF(AND(P23&gt;=5,P23&lt;25),5,IF(AND(P23&gt;=25,P23&lt;50),10,20)))</f>
        <v>#DIV/0!</v>
      </c>
      <c r="Q24" s="8" t="e">
        <f>IF(AND(Q23&gt;=0,Q23&lt;5),0,IF(AND(Q23&gt;=5,Q23&lt;25),5,IF(AND(Q23&gt;=25,Q23&lt;50),10,20)))</f>
        <v>#DIV/0!</v>
      </c>
      <c r="R24" s="8" t="e">
        <f>IF(AND(R23&gt;=0,R23&lt;5),0,IF(AND(R23&gt;=5,R23&lt;25),5,IF(AND(R23&gt;=25,R23&lt;50),10,20)))</f>
        <v>#DIV/0!</v>
      </c>
      <c r="S24" s="8">
        <f>IF(S23="Négligeables ou nulles",0,IF(S23="Moyennes",5,IF(S23="Importantes",10,0)))</f>
        <v>0</v>
      </c>
      <c r="T24" s="18"/>
      <c r="U24" s="18"/>
      <c r="V24" s="5" t="e">
        <f>IF(V23&lt;1,0,IF(V23&gt;=5,20,10))</f>
        <v>#DIV/0!</v>
      </c>
    </row>
    <row r="25" spans="1:25" ht="15" thickBot="1" x14ac:dyDescent="0.4"/>
    <row r="26" spans="1:25" ht="31.5" thickBot="1" x14ac:dyDescent="0.4">
      <c r="A26" s="6" t="s">
        <v>23</v>
      </c>
      <c r="B26" s="59" t="e">
        <f>100-E24-F24-G24-H24-I24-L24-M24-O24-P24-Q24-R24-J24-K24-S24-V24</f>
        <v>#VALUE!</v>
      </c>
      <c r="C26" s="60"/>
      <c r="D26" s="60"/>
      <c r="E26" s="60"/>
      <c r="F26" s="60"/>
      <c r="G26" s="60"/>
      <c r="H26" s="60"/>
      <c r="I26" s="60"/>
      <c r="J26" s="60"/>
      <c r="K26" s="60"/>
      <c r="L26" s="60"/>
      <c r="M26" s="60"/>
      <c r="N26" s="60"/>
      <c r="O26" s="60"/>
      <c r="P26" s="60"/>
      <c r="Q26" s="60"/>
      <c r="R26" s="60"/>
      <c r="S26" s="60"/>
      <c r="T26" s="60"/>
      <c r="U26" s="60"/>
      <c r="V26" s="61"/>
    </row>
    <row r="30" spans="1:25" ht="15" thickBot="1" x14ac:dyDescent="0.4"/>
    <row r="31" spans="1:25" ht="23.25" customHeight="1" x14ac:dyDescent="0.35">
      <c r="A31" s="51" t="s">
        <v>39</v>
      </c>
      <c r="B31" s="52"/>
      <c r="L31" s="62" t="s">
        <v>46</v>
      </c>
      <c r="M31" s="63"/>
      <c r="N31" s="63"/>
      <c r="O31" s="64"/>
    </row>
    <row r="32" spans="1:25" x14ac:dyDescent="0.35">
      <c r="A32" s="38"/>
      <c r="B32" s="39"/>
      <c r="L32" s="47"/>
      <c r="M32" s="48"/>
      <c r="N32" s="41" t="s">
        <v>47</v>
      </c>
      <c r="O32" s="42"/>
    </row>
    <row r="33" spans="1:22" x14ac:dyDescent="0.35">
      <c r="A33" s="5" t="s">
        <v>40</v>
      </c>
      <c r="B33" s="15"/>
      <c r="L33" s="66"/>
      <c r="M33" s="67"/>
      <c r="N33" s="41" t="s">
        <v>49</v>
      </c>
      <c r="O33" s="42"/>
    </row>
    <row r="34" spans="1:22" x14ac:dyDescent="0.35">
      <c r="A34" s="5" t="s">
        <v>62</v>
      </c>
      <c r="B34" s="15"/>
      <c r="L34" s="43"/>
      <c r="M34" s="44"/>
      <c r="N34" s="41" t="s">
        <v>50</v>
      </c>
      <c r="O34" s="42"/>
    </row>
    <row r="35" spans="1:22" ht="15" thickBot="1" x14ac:dyDescent="0.4">
      <c r="A35" s="5" t="s">
        <v>63</v>
      </c>
      <c r="B35" s="15"/>
      <c r="C35" s="5" t="s">
        <v>64</v>
      </c>
      <c r="D35" s="40"/>
      <c r="E35" s="40"/>
      <c r="F35" s="40"/>
      <c r="G35" s="40"/>
      <c r="H35" s="40"/>
      <c r="I35" s="40"/>
      <c r="L35" s="45"/>
      <c r="M35" s="46"/>
      <c r="N35" s="68" t="s">
        <v>48</v>
      </c>
      <c r="O35" s="69"/>
    </row>
    <row r="36" spans="1:22" x14ac:dyDescent="0.35">
      <c r="A36" s="5" t="s">
        <v>63</v>
      </c>
      <c r="B36" s="15"/>
      <c r="C36" s="5" t="s">
        <v>64</v>
      </c>
      <c r="D36" s="40"/>
      <c r="E36" s="40"/>
      <c r="F36" s="40"/>
      <c r="G36" s="40"/>
      <c r="H36" s="40"/>
      <c r="I36" s="40"/>
    </row>
    <row r="37" spans="1:22" ht="53" customHeight="1" x14ac:dyDescent="0.35">
      <c r="A37" s="77" t="s">
        <v>72</v>
      </c>
      <c r="B37" s="15"/>
      <c r="C37" s="78" t="s">
        <v>73</v>
      </c>
      <c r="D37" s="79"/>
      <c r="E37" s="79"/>
      <c r="F37" s="79"/>
      <c r="G37" s="79"/>
      <c r="H37" s="79"/>
      <c r="I37" s="79"/>
    </row>
    <row r="40" spans="1:22" ht="20.25" customHeight="1" x14ac:dyDescent="0.35">
      <c r="A40" s="20" t="s">
        <v>44</v>
      </c>
      <c r="B40" s="21" t="s">
        <v>19</v>
      </c>
    </row>
    <row r="41" spans="1:22" x14ac:dyDescent="0.35">
      <c r="A41" s="15"/>
      <c r="B41" s="15"/>
    </row>
    <row r="42" spans="1:22" x14ac:dyDescent="0.35">
      <c r="A42" s="15"/>
      <c r="B42" s="15"/>
    </row>
    <row r="43" spans="1:22" x14ac:dyDescent="0.35">
      <c r="A43" s="15"/>
      <c r="B43" s="15"/>
    </row>
    <row r="44" spans="1:22" x14ac:dyDescent="0.35">
      <c r="A44" s="15"/>
      <c r="B44" s="15"/>
    </row>
    <row r="47" spans="1:22" ht="49.5" customHeight="1" x14ac:dyDescent="0.35">
      <c r="A47" s="22" t="s">
        <v>45</v>
      </c>
      <c r="B47" s="50"/>
      <c r="C47" s="50"/>
      <c r="D47" s="50"/>
      <c r="E47" s="50"/>
      <c r="F47" s="50"/>
      <c r="G47" s="50"/>
      <c r="H47" s="50"/>
      <c r="I47" s="50"/>
      <c r="J47" s="50"/>
      <c r="K47" s="50"/>
      <c r="L47" s="50"/>
      <c r="M47" s="50"/>
      <c r="N47" s="50"/>
      <c r="O47" s="50"/>
      <c r="P47" s="50"/>
      <c r="Q47" s="50"/>
      <c r="R47" s="50"/>
      <c r="S47" s="50"/>
      <c r="T47" s="50"/>
      <c r="U47" s="50"/>
      <c r="V47" s="50"/>
    </row>
    <row r="49" spans="1:22" ht="49.5" customHeight="1" x14ac:dyDescent="0.35">
      <c r="A49" s="22" t="s">
        <v>18</v>
      </c>
      <c r="B49" s="50"/>
      <c r="C49" s="50"/>
      <c r="D49" s="50"/>
      <c r="E49" s="50"/>
      <c r="F49" s="50"/>
      <c r="G49" s="50"/>
      <c r="H49" s="50"/>
      <c r="I49" s="50"/>
      <c r="J49" s="50"/>
      <c r="K49" s="50"/>
      <c r="L49" s="50"/>
      <c r="M49" s="50"/>
      <c r="N49" s="50"/>
      <c r="O49" s="50"/>
      <c r="P49" s="50"/>
      <c r="Q49" s="50"/>
      <c r="R49" s="50"/>
      <c r="S49" s="50"/>
      <c r="T49" s="50"/>
      <c r="U49" s="50"/>
      <c r="V49" s="50"/>
    </row>
  </sheetData>
  <mergeCells count="28">
    <mergeCell ref="B47:V47"/>
    <mergeCell ref="B49:V49"/>
    <mergeCell ref="A23:A24"/>
    <mergeCell ref="A1:V1"/>
    <mergeCell ref="B2:E2"/>
    <mergeCell ref="B3:E3"/>
    <mergeCell ref="B4:E4"/>
    <mergeCell ref="B6:E6"/>
    <mergeCell ref="B9:V9"/>
    <mergeCell ref="A12:A22"/>
    <mergeCell ref="S12:S22"/>
    <mergeCell ref="T12:T22"/>
    <mergeCell ref="U12:U22"/>
    <mergeCell ref="V12:V22"/>
    <mergeCell ref="B26:V26"/>
    <mergeCell ref="A31:B31"/>
    <mergeCell ref="L31:O31"/>
    <mergeCell ref="L32:M32"/>
    <mergeCell ref="N32:O32"/>
    <mergeCell ref="L33:M33"/>
    <mergeCell ref="N33:O33"/>
    <mergeCell ref="L34:M34"/>
    <mergeCell ref="N34:O34"/>
    <mergeCell ref="L35:M35"/>
    <mergeCell ref="N35:O35"/>
    <mergeCell ref="D35:I35"/>
    <mergeCell ref="D36:I36"/>
    <mergeCell ref="D37:I37"/>
  </mergeCells>
  <conditionalFormatting sqref="B26">
    <cfRule type="expression" dxfId="5" priority="1">
      <formula>$B$26&gt;=75</formula>
    </cfRule>
    <cfRule type="expression" dxfId="4" priority="2">
      <formula>AND($B$26&gt;=50,$B$26&lt;75)</formula>
    </cfRule>
    <cfRule type="expression" dxfId="3" priority="3">
      <formula>$B$26&lt;50</formula>
    </cfRule>
  </conditionalFormatting>
  <dataValidations count="1">
    <dataValidation type="list" allowBlank="1" showInputMessage="1" showErrorMessage="1" sqref="S23" xr:uid="{FFA41ED7-A766-491A-8105-D61CA76334D1}">
      <formula1>"Négligeables ou nulles,Moyennes,Importantes"</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Y49"/>
  <sheetViews>
    <sheetView workbookViewId="0">
      <selection sqref="A1:XFD1048576"/>
    </sheetView>
  </sheetViews>
  <sheetFormatPr baseColWidth="10" defaultRowHeight="14.5" x14ac:dyDescent="0.35"/>
  <cols>
    <col min="1" max="1" width="32.54296875" bestFit="1" customWidth="1"/>
    <col min="2" max="23" width="12.7265625" customWidth="1"/>
    <col min="24" max="24" width="33.453125" customWidth="1"/>
    <col min="25" max="25" width="60.7265625" customWidth="1"/>
  </cols>
  <sheetData>
    <row r="1" spans="1:25" ht="23.5" x14ac:dyDescent="0.35">
      <c r="A1" s="70" t="s">
        <v>0</v>
      </c>
      <c r="B1" s="71"/>
      <c r="C1" s="71"/>
      <c r="D1" s="71"/>
      <c r="E1" s="71"/>
      <c r="F1" s="71"/>
      <c r="G1" s="71"/>
      <c r="H1" s="71"/>
      <c r="I1" s="71"/>
      <c r="J1" s="71"/>
      <c r="K1" s="71"/>
      <c r="L1" s="71"/>
      <c r="M1" s="71"/>
      <c r="N1" s="71"/>
      <c r="O1" s="71"/>
      <c r="P1" s="71"/>
      <c r="Q1" s="71"/>
      <c r="R1" s="71"/>
      <c r="S1" s="71"/>
      <c r="T1" s="71"/>
      <c r="U1" s="71"/>
      <c r="V1" s="71"/>
    </row>
    <row r="2" spans="1:25" ht="19.5" customHeight="1" x14ac:dyDescent="0.35">
      <c r="A2" s="25" t="s">
        <v>1</v>
      </c>
      <c r="B2" s="49"/>
      <c r="C2" s="49"/>
      <c r="D2" s="49"/>
      <c r="E2" s="49"/>
      <c r="F2" s="36"/>
      <c r="G2" s="36"/>
      <c r="H2" s="36"/>
      <c r="I2" s="36"/>
      <c r="J2" s="36"/>
      <c r="K2" s="36"/>
      <c r="L2" s="36"/>
      <c r="M2" s="36"/>
      <c r="N2" s="36"/>
      <c r="O2" s="36"/>
      <c r="P2" s="36"/>
      <c r="Q2" s="36"/>
      <c r="R2" s="36"/>
      <c r="S2" s="36"/>
      <c r="T2" s="36"/>
      <c r="U2" s="36"/>
      <c r="V2" s="36"/>
    </row>
    <row r="3" spans="1:25" ht="19.5" customHeight="1" x14ac:dyDescent="0.35">
      <c r="A3" s="25" t="s">
        <v>2</v>
      </c>
      <c r="B3" s="49"/>
      <c r="C3" s="49"/>
      <c r="D3" s="49"/>
      <c r="E3" s="49"/>
      <c r="F3" s="36"/>
      <c r="G3" s="36"/>
      <c r="H3" s="36"/>
      <c r="I3" s="36"/>
      <c r="J3" s="36"/>
      <c r="K3" s="36"/>
      <c r="L3" s="36"/>
      <c r="M3" s="36"/>
      <c r="N3" s="36"/>
      <c r="O3" s="36"/>
      <c r="P3" s="36"/>
      <c r="Q3" s="36"/>
      <c r="R3" s="36"/>
      <c r="S3" s="36"/>
      <c r="T3" s="36"/>
      <c r="U3" s="36"/>
      <c r="V3" s="36"/>
    </row>
    <row r="4" spans="1:25" ht="19.5" customHeight="1" x14ac:dyDescent="0.35">
      <c r="A4" s="25" t="s">
        <v>3</v>
      </c>
      <c r="B4" s="49"/>
      <c r="C4" s="49"/>
      <c r="D4" s="49"/>
      <c r="E4" s="49"/>
      <c r="F4" s="36"/>
      <c r="G4" s="36"/>
      <c r="H4" s="36"/>
      <c r="I4" s="36"/>
      <c r="J4" s="36"/>
      <c r="K4" s="36"/>
      <c r="L4" s="36"/>
      <c r="M4" s="36"/>
      <c r="N4" s="36"/>
      <c r="O4" s="36"/>
      <c r="P4" s="36"/>
      <c r="Q4" s="36"/>
      <c r="R4" s="36"/>
      <c r="S4" s="36"/>
      <c r="T4" s="36"/>
      <c r="U4" s="36"/>
      <c r="V4" s="36"/>
    </row>
    <row r="5" spans="1:25" ht="19.5" customHeight="1" x14ac:dyDescent="0.35">
      <c r="A5" s="25" t="s">
        <v>4</v>
      </c>
      <c r="B5" s="26"/>
      <c r="C5" s="26"/>
      <c r="D5" s="26"/>
      <c r="E5" s="36"/>
      <c r="F5" s="36"/>
      <c r="G5" s="36"/>
      <c r="H5" s="36"/>
      <c r="I5" s="36"/>
      <c r="J5" s="36"/>
      <c r="K5" s="36"/>
      <c r="L5" s="36"/>
      <c r="M5" s="36"/>
      <c r="N5" s="36"/>
      <c r="O5" s="36"/>
      <c r="P5" s="36"/>
      <c r="Q5" s="36"/>
      <c r="R5" s="36"/>
      <c r="S5" s="36"/>
      <c r="T5" s="26"/>
      <c r="U5" s="26"/>
      <c r="V5" s="36"/>
    </row>
    <row r="6" spans="1:25" ht="19.5" customHeight="1" x14ac:dyDescent="0.35">
      <c r="A6" s="25" t="s">
        <v>5</v>
      </c>
      <c r="B6" s="72"/>
      <c r="C6" s="49"/>
      <c r="D6" s="49"/>
      <c r="E6" s="49"/>
      <c r="F6" s="37"/>
      <c r="G6" s="37"/>
      <c r="H6" s="37"/>
      <c r="I6" s="36"/>
      <c r="J6" s="36"/>
      <c r="K6" s="36"/>
      <c r="L6" s="36"/>
      <c r="M6" s="36"/>
      <c r="N6" s="36"/>
      <c r="O6" s="36"/>
      <c r="P6" s="36"/>
      <c r="Q6" s="36"/>
      <c r="R6" s="36"/>
      <c r="S6" s="36"/>
      <c r="T6" s="37"/>
      <c r="U6" s="37"/>
      <c r="V6" s="36"/>
    </row>
    <row r="7" spans="1:25" ht="19.5" customHeight="1" x14ac:dyDescent="0.35">
      <c r="A7" s="25" t="s">
        <v>6</v>
      </c>
      <c r="B7" s="36"/>
      <c r="C7" s="36"/>
      <c r="D7" s="36"/>
      <c r="E7" s="36"/>
      <c r="F7" s="36"/>
      <c r="G7" s="36"/>
      <c r="H7" s="36"/>
      <c r="I7" s="36"/>
      <c r="J7" s="36"/>
      <c r="K7" s="36"/>
      <c r="L7" s="36"/>
      <c r="M7" s="36"/>
      <c r="N7" s="36"/>
      <c r="O7" s="36"/>
      <c r="P7" s="36"/>
      <c r="Q7" s="36"/>
      <c r="R7" s="36"/>
      <c r="S7" s="36"/>
      <c r="T7" s="36"/>
      <c r="U7" s="36"/>
      <c r="V7" s="36"/>
    </row>
    <row r="8" spans="1:25" ht="19.5" customHeight="1" x14ac:dyDescent="0.35">
      <c r="A8" s="25" t="s">
        <v>7</v>
      </c>
      <c r="B8" s="36"/>
      <c r="C8" s="36"/>
      <c r="D8" s="36"/>
      <c r="E8" s="36"/>
      <c r="F8" s="36"/>
      <c r="G8" s="36"/>
      <c r="H8" s="36"/>
      <c r="I8" s="36"/>
      <c r="J8" s="36"/>
      <c r="K8" s="36"/>
      <c r="L8" s="36"/>
      <c r="M8" s="36"/>
      <c r="N8" s="36"/>
      <c r="O8" s="36"/>
      <c r="P8" s="36"/>
      <c r="Q8" s="36"/>
      <c r="R8" s="36"/>
      <c r="S8" s="36"/>
      <c r="T8" s="36"/>
      <c r="U8" s="36"/>
      <c r="V8" s="36"/>
    </row>
    <row r="9" spans="1:25" ht="19.5" customHeight="1" x14ac:dyDescent="0.35">
      <c r="A9" s="25" t="s">
        <v>8</v>
      </c>
      <c r="B9" s="49"/>
      <c r="C9" s="49"/>
      <c r="D9" s="49"/>
      <c r="E9" s="49"/>
      <c r="F9" s="49"/>
      <c r="G9" s="49"/>
      <c r="H9" s="49"/>
      <c r="I9" s="49"/>
      <c r="J9" s="49"/>
      <c r="K9" s="49"/>
      <c r="L9" s="49"/>
      <c r="M9" s="49"/>
      <c r="N9" s="49"/>
      <c r="O9" s="49"/>
      <c r="P9" s="49"/>
      <c r="Q9" s="49"/>
      <c r="R9" s="49"/>
      <c r="S9" s="49"/>
      <c r="T9" s="49"/>
      <c r="U9" s="49"/>
      <c r="V9" s="49"/>
    </row>
    <row r="11" spans="1:25" ht="58" x14ac:dyDescent="0.35">
      <c r="B11" s="1" t="s">
        <v>43</v>
      </c>
      <c r="C11" s="1" t="s">
        <v>41</v>
      </c>
      <c r="D11" s="1" t="s">
        <v>70</v>
      </c>
      <c r="E11" s="1" t="s">
        <v>37</v>
      </c>
      <c r="F11" s="1" t="s">
        <v>66</v>
      </c>
      <c r="G11" s="1" t="s">
        <v>9</v>
      </c>
      <c r="H11" s="1" t="s">
        <v>10</v>
      </c>
      <c r="I11" s="1" t="s">
        <v>36</v>
      </c>
      <c r="J11" s="1" t="s">
        <v>14</v>
      </c>
      <c r="K11" s="1" t="s">
        <v>15</v>
      </c>
      <c r="L11" s="1" t="s">
        <v>61</v>
      </c>
      <c r="M11" s="1" t="s">
        <v>53</v>
      </c>
      <c r="N11" s="1" t="s">
        <v>35</v>
      </c>
      <c r="O11" s="1" t="s">
        <v>11</v>
      </c>
      <c r="P11" s="1" t="s">
        <v>12</v>
      </c>
      <c r="Q11" s="1" t="s">
        <v>13</v>
      </c>
      <c r="R11" s="1" t="s">
        <v>24</v>
      </c>
      <c r="S11" s="1" t="s">
        <v>16</v>
      </c>
      <c r="T11" s="1" t="s">
        <v>38</v>
      </c>
      <c r="U11" s="1" t="s">
        <v>71</v>
      </c>
      <c r="V11" s="1" t="s">
        <v>17</v>
      </c>
      <c r="W11" s="2"/>
      <c r="X11" s="28" t="s">
        <v>65</v>
      </c>
      <c r="Y11" s="1" t="s">
        <v>18</v>
      </c>
    </row>
    <row r="12" spans="1:25" x14ac:dyDescent="0.35">
      <c r="A12" s="65" t="s">
        <v>19</v>
      </c>
      <c r="B12" s="3">
        <v>1</v>
      </c>
      <c r="C12" s="13"/>
      <c r="D12" s="13"/>
      <c r="E12" s="16">
        <f>C12*D12/100</f>
        <v>0</v>
      </c>
      <c r="F12" s="14"/>
      <c r="G12" s="13"/>
      <c r="H12" s="13"/>
      <c r="I12" s="13"/>
      <c r="J12" s="13"/>
      <c r="K12" s="13"/>
      <c r="L12" s="13"/>
      <c r="M12" s="13"/>
      <c r="N12" s="13"/>
      <c r="O12" s="13"/>
      <c r="P12" s="13"/>
      <c r="Q12" s="13"/>
      <c r="R12" s="13"/>
      <c r="S12" s="53"/>
      <c r="T12" s="53"/>
      <c r="U12" s="53"/>
      <c r="V12" s="56"/>
      <c r="W12" s="4"/>
      <c r="X12" s="5"/>
      <c r="Y12" s="5"/>
    </row>
    <row r="13" spans="1:25" x14ac:dyDescent="0.35">
      <c r="A13" s="65"/>
      <c r="B13" s="3">
        <v>2</v>
      </c>
      <c r="C13" s="13"/>
      <c r="D13" s="13"/>
      <c r="E13" s="16">
        <f t="shared" ref="E13:E22" si="0">C13*D13/100</f>
        <v>0</v>
      </c>
      <c r="F13" s="14"/>
      <c r="G13" s="13"/>
      <c r="H13" s="13"/>
      <c r="I13" s="13"/>
      <c r="J13" s="13"/>
      <c r="K13" s="13"/>
      <c r="L13" s="13"/>
      <c r="M13" s="13"/>
      <c r="N13" s="13"/>
      <c r="O13" s="13"/>
      <c r="P13" s="13"/>
      <c r="Q13" s="13"/>
      <c r="R13" s="13"/>
      <c r="S13" s="54"/>
      <c r="T13" s="54"/>
      <c r="U13" s="54"/>
      <c r="V13" s="57"/>
      <c r="W13" s="4"/>
      <c r="X13" s="5"/>
      <c r="Y13" s="5"/>
    </row>
    <row r="14" spans="1:25" x14ac:dyDescent="0.35">
      <c r="A14" s="65"/>
      <c r="B14" s="3">
        <v>3</v>
      </c>
      <c r="C14" s="13"/>
      <c r="D14" s="13"/>
      <c r="E14" s="16">
        <f t="shared" si="0"/>
        <v>0</v>
      </c>
      <c r="F14" s="14"/>
      <c r="G14" s="13"/>
      <c r="H14" s="13"/>
      <c r="I14" s="13"/>
      <c r="J14" s="13"/>
      <c r="K14" s="13"/>
      <c r="L14" s="13"/>
      <c r="M14" s="13"/>
      <c r="N14" s="13"/>
      <c r="O14" s="13"/>
      <c r="P14" s="13"/>
      <c r="Q14" s="13"/>
      <c r="R14" s="13"/>
      <c r="S14" s="54"/>
      <c r="T14" s="54"/>
      <c r="U14" s="54"/>
      <c r="V14" s="57"/>
      <c r="W14" s="4"/>
      <c r="X14" s="5"/>
      <c r="Y14" s="5"/>
    </row>
    <row r="15" spans="1:25" x14ac:dyDescent="0.35">
      <c r="A15" s="65"/>
      <c r="B15" s="3">
        <v>4</v>
      </c>
      <c r="C15" s="13"/>
      <c r="D15" s="13"/>
      <c r="E15" s="16">
        <f t="shared" si="0"/>
        <v>0</v>
      </c>
      <c r="F15" s="14"/>
      <c r="G15" s="13"/>
      <c r="H15" s="13"/>
      <c r="I15" s="13"/>
      <c r="J15" s="13"/>
      <c r="K15" s="13"/>
      <c r="L15" s="13"/>
      <c r="M15" s="13"/>
      <c r="N15" s="13"/>
      <c r="O15" s="13"/>
      <c r="P15" s="13"/>
      <c r="Q15" s="13"/>
      <c r="R15" s="13"/>
      <c r="S15" s="54"/>
      <c r="T15" s="54"/>
      <c r="U15" s="54"/>
      <c r="V15" s="57"/>
      <c r="W15" s="4"/>
      <c r="X15" s="5"/>
      <c r="Y15" s="5"/>
    </row>
    <row r="16" spans="1:25" x14ac:dyDescent="0.35">
      <c r="A16" s="65"/>
      <c r="B16" s="3">
        <v>5</v>
      </c>
      <c r="C16" s="13"/>
      <c r="D16" s="13"/>
      <c r="E16" s="16">
        <f t="shared" si="0"/>
        <v>0</v>
      </c>
      <c r="F16" s="13"/>
      <c r="G16" s="13"/>
      <c r="H16" s="13"/>
      <c r="I16" s="13"/>
      <c r="J16" s="13"/>
      <c r="K16" s="13"/>
      <c r="L16" s="13"/>
      <c r="M16" s="13"/>
      <c r="N16" s="13"/>
      <c r="O16" s="13"/>
      <c r="P16" s="13"/>
      <c r="Q16" s="13"/>
      <c r="R16" s="13"/>
      <c r="S16" s="54"/>
      <c r="T16" s="54"/>
      <c r="U16" s="54"/>
      <c r="V16" s="57"/>
      <c r="W16" s="4"/>
      <c r="X16" s="5"/>
      <c r="Y16" s="5"/>
    </row>
    <row r="17" spans="1:25" x14ac:dyDescent="0.35">
      <c r="A17" s="65"/>
      <c r="B17" s="3">
        <v>6</v>
      </c>
      <c r="C17" s="13"/>
      <c r="D17" s="13"/>
      <c r="E17" s="16">
        <f t="shared" si="0"/>
        <v>0</v>
      </c>
      <c r="F17" s="14"/>
      <c r="G17" s="13"/>
      <c r="H17" s="13"/>
      <c r="I17" s="13"/>
      <c r="J17" s="13"/>
      <c r="K17" s="13"/>
      <c r="L17" s="13"/>
      <c r="M17" s="13"/>
      <c r="N17" s="13"/>
      <c r="O17" s="13"/>
      <c r="P17" s="13"/>
      <c r="Q17" s="13"/>
      <c r="R17" s="13"/>
      <c r="S17" s="54"/>
      <c r="T17" s="54"/>
      <c r="U17" s="54"/>
      <c r="V17" s="57"/>
      <c r="W17" s="4"/>
      <c r="X17" s="5"/>
      <c r="Y17" s="5"/>
    </row>
    <row r="18" spans="1:25" x14ac:dyDescent="0.35">
      <c r="A18" s="65"/>
      <c r="B18" s="3">
        <v>7</v>
      </c>
      <c r="C18" s="13"/>
      <c r="D18" s="13"/>
      <c r="E18" s="16">
        <f t="shared" si="0"/>
        <v>0</v>
      </c>
      <c r="F18" s="13"/>
      <c r="G18" s="13"/>
      <c r="H18" s="13"/>
      <c r="I18" s="13"/>
      <c r="J18" s="13"/>
      <c r="K18" s="13"/>
      <c r="L18" s="13"/>
      <c r="M18" s="13"/>
      <c r="N18" s="13"/>
      <c r="O18" s="13"/>
      <c r="P18" s="13"/>
      <c r="Q18" s="13"/>
      <c r="R18" s="13"/>
      <c r="S18" s="54"/>
      <c r="T18" s="54"/>
      <c r="U18" s="54"/>
      <c r="V18" s="57"/>
      <c r="W18" s="4"/>
      <c r="X18" s="5"/>
      <c r="Y18" s="5"/>
    </row>
    <row r="19" spans="1:25" x14ac:dyDescent="0.35">
      <c r="A19" s="65"/>
      <c r="B19" s="3">
        <v>8</v>
      </c>
      <c r="C19" s="13"/>
      <c r="D19" s="13"/>
      <c r="E19" s="16">
        <f t="shared" si="0"/>
        <v>0</v>
      </c>
      <c r="F19" s="13"/>
      <c r="G19" s="13"/>
      <c r="H19" s="13"/>
      <c r="I19" s="13"/>
      <c r="J19" s="13"/>
      <c r="K19" s="13"/>
      <c r="L19" s="13"/>
      <c r="M19" s="13"/>
      <c r="N19" s="13"/>
      <c r="O19" s="13"/>
      <c r="P19" s="13"/>
      <c r="Q19" s="13"/>
      <c r="R19" s="13"/>
      <c r="S19" s="54"/>
      <c r="T19" s="54"/>
      <c r="U19" s="54"/>
      <c r="V19" s="57"/>
      <c r="W19" s="4"/>
      <c r="X19" s="5"/>
      <c r="Y19" s="5"/>
    </row>
    <row r="20" spans="1:25" x14ac:dyDescent="0.35">
      <c r="A20" s="65"/>
      <c r="B20" s="3">
        <v>9</v>
      </c>
      <c r="C20" s="13"/>
      <c r="D20" s="13"/>
      <c r="E20" s="16">
        <f t="shared" si="0"/>
        <v>0</v>
      </c>
      <c r="F20" s="13"/>
      <c r="G20" s="13"/>
      <c r="H20" s="13"/>
      <c r="I20" s="13"/>
      <c r="J20" s="13"/>
      <c r="K20" s="13"/>
      <c r="L20" s="13"/>
      <c r="M20" s="13"/>
      <c r="N20" s="13"/>
      <c r="O20" s="13"/>
      <c r="P20" s="13"/>
      <c r="Q20" s="13"/>
      <c r="R20" s="13"/>
      <c r="S20" s="54"/>
      <c r="T20" s="54"/>
      <c r="U20" s="54"/>
      <c r="V20" s="57"/>
      <c r="W20" s="4"/>
      <c r="X20" s="5"/>
      <c r="Y20" s="5"/>
    </row>
    <row r="21" spans="1:25" x14ac:dyDescent="0.35">
      <c r="A21" s="65"/>
      <c r="B21" s="3">
        <v>10</v>
      </c>
      <c r="C21" s="13"/>
      <c r="D21" s="13"/>
      <c r="E21" s="16">
        <f t="shared" si="0"/>
        <v>0</v>
      </c>
      <c r="F21" s="13"/>
      <c r="G21" s="13"/>
      <c r="H21" s="13"/>
      <c r="I21" s="13"/>
      <c r="J21" s="13"/>
      <c r="K21" s="13"/>
      <c r="L21" s="13"/>
      <c r="M21" s="13"/>
      <c r="N21" s="13"/>
      <c r="O21" s="13"/>
      <c r="P21" s="13"/>
      <c r="Q21" s="13"/>
      <c r="R21" s="13"/>
      <c r="S21" s="54"/>
      <c r="T21" s="54"/>
      <c r="U21" s="54"/>
      <c r="V21" s="57"/>
      <c r="W21" s="4"/>
      <c r="X21" s="5"/>
      <c r="Y21" s="5"/>
    </row>
    <row r="22" spans="1:25" x14ac:dyDescent="0.35">
      <c r="A22" s="65"/>
      <c r="B22" s="3">
        <v>11</v>
      </c>
      <c r="C22" s="13"/>
      <c r="D22" s="13"/>
      <c r="E22" s="16">
        <f t="shared" si="0"/>
        <v>0</v>
      </c>
      <c r="F22" s="13"/>
      <c r="G22" s="13"/>
      <c r="H22" s="13"/>
      <c r="I22" s="13"/>
      <c r="J22" s="13"/>
      <c r="K22" s="13"/>
      <c r="L22" s="13"/>
      <c r="M22" s="13"/>
      <c r="N22" s="13"/>
      <c r="O22" s="13"/>
      <c r="P22" s="13"/>
      <c r="Q22" s="13"/>
      <c r="R22" s="13"/>
      <c r="S22" s="55"/>
      <c r="T22" s="55"/>
      <c r="U22" s="55"/>
      <c r="V22" s="58"/>
      <c r="W22" s="4"/>
      <c r="X22" s="5"/>
      <c r="Y22" s="5"/>
    </row>
    <row r="23" spans="1:25" x14ac:dyDescent="0.35">
      <c r="A23" s="65" t="s">
        <v>20</v>
      </c>
      <c r="B23" s="5" t="s">
        <v>21</v>
      </c>
      <c r="C23" s="5"/>
      <c r="D23" s="7">
        <f>SUM(D12:D22)</f>
        <v>0</v>
      </c>
      <c r="E23" s="7">
        <f>SUM(E12:E22)</f>
        <v>0</v>
      </c>
      <c r="F23" s="7" t="e">
        <f t="shared" ref="F23:K23" si="1">((F12*$E12)+(F13*$E13)+(F14*$E14)+(F15*$E15)+(F16*$E16)+(F17*$E17)+(F18*$E18)+(F19*$E19)+(F22*$E22))/$E$23</f>
        <v>#DIV/0!</v>
      </c>
      <c r="G23" s="7" t="e">
        <f t="shared" si="1"/>
        <v>#DIV/0!</v>
      </c>
      <c r="H23" s="7" t="e">
        <f t="shared" si="1"/>
        <v>#DIV/0!</v>
      </c>
      <c r="I23" s="7" t="e">
        <f t="shared" si="1"/>
        <v>#DIV/0!</v>
      </c>
      <c r="J23" s="7" t="e">
        <f t="shared" si="1"/>
        <v>#DIV/0!</v>
      </c>
      <c r="K23" s="7" t="e">
        <f t="shared" si="1"/>
        <v>#DIV/0!</v>
      </c>
      <c r="L23" s="24"/>
      <c r="M23" s="7" t="e">
        <f t="shared" ref="M23:R23" si="2">((M12*$E12)+(M13*$E13)+(M14*$E14)+(M15*$E15)+(M16*$E16)+(M17*$E17)+(M18*$E18)+(M19*$E19)+(M22*$E22))/$E$23</f>
        <v>#DIV/0!</v>
      </c>
      <c r="N23" s="7" t="e">
        <f t="shared" si="2"/>
        <v>#DIV/0!</v>
      </c>
      <c r="O23" s="7" t="e">
        <f t="shared" si="2"/>
        <v>#DIV/0!</v>
      </c>
      <c r="P23" s="7" t="e">
        <f t="shared" si="2"/>
        <v>#DIV/0!</v>
      </c>
      <c r="Q23" s="7" t="e">
        <f t="shared" si="2"/>
        <v>#DIV/0!</v>
      </c>
      <c r="R23" s="7" t="e">
        <f t="shared" si="2"/>
        <v>#DIV/0!</v>
      </c>
      <c r="S23" s="23"/>
      <c r="T23" s="19">
        <f>D23</f>
        <v>0</v>
      </c>
      <c r="U23" s="15"/>
      <c r="V23" s="17" t="e">
        <f>(100-(U23*100/T23))/B37</f>
        <v>#DIV/0!</v>
      </c>
    </row>
    <row r="24" spans="1:25" x14ac:dyDescent="0.35">
      <c r="A24" s="65"/>
      <c r="B24" s="5" t="s">
        <v>22</v>
      </c>
      <c r="C24" s="5"/>
      <c r="D24" s="5"/>
      <c r="E24" s="8" t="str">
        <f>IF(E23=0,"NULL",IF(E23&lt;0.2,10,IF(AND(E23&gt;=0.2,E23&lt;0.5),5,IF(AND(E23&gt;=0.5,E23&lt;1),0,IF(AND(E23&gt;=1,E23&lt;2),-5,-10)))))</f>
        <v>NULL</v>
      </c>
      <c r="F24" s="8" t="e">
        <f>IF(AND(F23&gt;=5,F23&lt;20),0,IF(F23&lt;2,10,IF(F23&gt;=50,10,5)))</f>
        <v>#DIV/0!</v>
      </c>
      <c r="G24" s="8" t="e">
        <f>IF(G23&lt;1,10,IF(AND(G23&gt;=5,G23&lt;50),0,5))</f>
        <v>#DIV/0!</v>
      </c>
      <c r="H24" s="8" t="e">
        <f>IF(AND(H23&gt;=25,H23&lt;75),0,IF(H23&lt;5,10,5))</f>
        <v>#DIV/0!</v>
      </c>
      <c r="I24" s="9" t="e">
        <f>IF(I23&gt;=50,10,IF(I23&lt;1,10,IF(AND(I23&lt;20,I23&gt;=10),0,5)))</f>
        <v>#DIV/0!</v>
      </c>
      <c r="J24" s="8" t="e">
        <f>IF(AND(J23&gt;=0,J23&lt;10),0,IF(AND(J23&gt;=10,J23&lt;25),10,20))</f>
        <v>#DIV/0!</v>
      </c>
      <c r="K24" s="8" t="e">
        <f>IF(AND(K23&gt;=0,K23&lt;10),0,IF(AND(K23&gt;=10,K23&lt;25),10,20))</f>
        <v>#DIV/0!</v>
      </c>
      <c r="L24" s="8" t="str">
        <f>IF(L23="","NULL",IF(L23=0,10,IF(L23=1,5,0)))</f>
        <v>NULL</v>
      </c>
      <c r="M24" s="8" t="e">
        <f>IF(M23&lt;2,10,IF(M23&gt;=5,0,5))</f>
        <v>#DIV/0!</v>
      </c>
      <c r="N24" s="8" t="e">
        <f>IF(N23&gt;=10,20,IF(N23=0,0,10))</f>
        <v>#DIV/0!</v>
      </c>
      <c r="O24" s="8" t="e">
        <f>IF(AND(O23&gt;=0,O23&lt;5),0,IF(AND(O23&gt;=5,O23&lt;25),5,IF(AND(O23&gt;=25,O23&lt;50),10,20)))</f>
        <v>#DIV/0!</v>
      </c>
      <c r="P24" s="8" t="e">
        <f>IF(AND(P23&gt;=0,P23&lt;5),0,IF(AND(P23&gt;=5,P23&lt;25),5,IF(AND(P23&gt;=25,P23&lt;50),10,20)))</f>
        <v>#DIV/0!</v>
      </c>
      <c r="Q24" s="8" t="e">
        <f>IF(AND(Q23&gt;=0,Q23&lt;5),0,IF(AND(Q23&gt;=5,Q23&lt;25),5,IF(AND(Q23&gt;=25,Q23&lt;50),10,20)))</f>
        <v>#DIV/0!</v>
      </c>
      <c r="R24" s="8" t="e">
        <f>IF(AND(R23&gt;=0,R23&lt;5),0,IF(AND(R23&gt;=5,R23&lt;25),5,IF(AND(R23&gt;=25,R23&lt;50),10,20)))</f>
        <v>#DIV/0!</v>
      </c>
      <c r="S24" s="8">
        <f>IF(S23="Négligeables ou nulles",0,IF(S23="Moyennes",5,IF(S23="Importantes",10,0)))</f>
        <v>0</v>
      </c>
      <c r="T24" s="18"/>
      <c r="U24" s="18"/>
      <c r="V24" s="5" t="e">
        <f>IF(V23&lt;1,0,IF(V23&gt;=5,20,10))</f>
        <v>#DIV/0!</v>
      </c>
    </row>
    <row r="25" spans="1:25" ht="15" thickBot="1" x14ac:dyDescent="0.4"/>
    <row r="26" spans="1:25" ht="31.5" thickBot="1" x14ac:dyDescent="0.4">
      <c r="A26" s="6" t="s">
        <v>23</v>
      </c>
      <c r="B26" s="59" t="e">
        <f>100-E24-F24-G24-H24-I24-L24-M24-O24-P24-Q24-R24-J24-K24-S24-V24</f>
        <v>#VALUE!</v>
      </c>
      <c r="C26" s="60"/>
      <c r="D26" s="60"/>
      <c r="E26" s="60"/>
      <c r="F26" s="60"/>
      <c r="G26" s="60"/>
      <c r="H26" s="60"/>
      <c r="I26" s="60"/>
      <c r="J26" s="60"/>
      <c r="K26" s="60"/>
      <c r="L26" s="60"/>
      <c r="M26" s="60"/>
      <c r="N26" s="60"/>
      <c r="O26" s="60"/>
      <c r="P26" s="60"/>
      <c r="Q26" s="60"/>
      <c r="R26" s="60"/>
      <c r="S26" s="60"/>
      <c r="T26" s="60"/>
      <c r="U26" s="60"/>
      <c r="V26" s="61"/>
    </row>
    <row r="30" spans="1:25" ht="15" thickBot="1" x14ac:dyDescent="0.4"/>
    <row r="31" spans="1:25" ht="23.25" customHeight="1" x14ac:dyDescent="0.35">
      <c r="A31" s="51" t="s">
        <v>39</v>
      </c>
      <c r="B31" s="52"/>
      <c r="L31" s="62" t="s">
        <v>46</v>
      </c>
      <c r="M31" s="63"/>
      <c r="N31" s="63"/>
      <c r="O31" s="64"/>
    </row>
    <row r="32" spans="1:25" x14ac:dyDescent="0.35">
      <c r="A32" s="38"/>
      <c r="B32" s="39"/>
      <c r="L32" s="47"/>
      <c r="M32" s="48"/>
      <c r="N32" s="41" t="s">
        <v>47</v>
      </c>
      <c r="O32" s="42"/>
    </row>
    <row r="33" spans="1:22" x14ac:dyDescent="0.35">
      <c r="A33" s="5" t="s">
        <v>40</v>
      </c>
      <c r="B33" s="15"/>
      <c r="L33" s="66"/>
      <c r="M33" s="67"/>
      <c r="N33" s="41" t="s">
        <v>49</v>
      </c>
      <c r="O33" s="42"/>
    </row>
    <row r="34" spans="1:22" x14ac:dyDescent="0.35">
      <c r="A34" s="5" t="s">
        <v>62</v>
      </c>
      <c r="B34" s="15"/>
      <c r="L34" s="43"/>
      <c r="M34" s="44"/>
      <c r="N34" s="41" t="s">
        <v>50</v>
      </c>
      <c r="O34" s="42"/>
    </row>
    <row r="35" spans="1:22" ht="15" thickBot="1" x14ac:dyDescent="0.4">
      <c r="A35" s="5" t="s">
        <v>63</v>
      </c>
      <c r="B35" s="15"/>
      <c r="C35" s="5" t="s">
        <v>64</v>
      </c>
      <c r="D35" s="40"/>
      <c r="E35" s="40"/>
      <c r="F35" s="40"/>
      <c r="G35" s="40"/>
      <c r="H35" s="40"/>
      <c r="I35" s="40"/>
      <c r="L35" s="45"/>
      <c r="M35" s="46"/>
      <c r="N35" s="68" t="s">
        <v>48</v>
      </c>
      <c r="O35" s="69"/>
    </row>
    <row r="36" spans="1:22" x14ac:dyDescent="0.35">
      <c r="A36" s="5" t="s">
        <v>63</v>
      </c>
      <c r="B36" s="15"/>
      <c r="C36" s="5" t="s">
        <v>64</v>
      </c>
      <c r="D36" s="40"/>
      <c r="E36" s="40"/>
      <c r="F36" s="40"/>
      <c r="G36" s="40"/>
      <c r="H36" s="40"/>
      <c r="I36" s="40"/>
    </row>
    <row r="37" spans="1:22" ht="53" customHeight="1" x14ac:dyDescent="0.35">
      <c r="A37" s="77" t="s">
        <v>72</v>
      </c>
      <c r="B37" s="15"/>
      <c r="C37" s="78" t="s">
        <v>73</v>
      </c>
      <c r="D37" s="79"/>
      <c r="E37" s="79"/>
      <c r="F37" s="79"/>
      <c r="G37" s="79"/>
      <c r="H37" s="79"/>
      <c r="I37" s="79"/>
    </row>
    <row r="40" spans="1:22" ht="20.25" customHeight="1" x14ac:dyDescent="0.35">
      <c r="A40" s="20" t="s">
        <v>44</v>
      </c>
      <c r="B40" s="21" t="s">
        <v>19</v>
      </c>
    </row>
    <row r="41" spans="1:22" x14ac:dyDescent="0.35">
      <c r="A41" s="15"/>
      <c r="B41" s="15"/>
    </row>
    <row r="42" spans="1:22" x14ac:dyDescent="0.35">
      <c r="A42" s="15"/>
      <c r="B42" s="15"/>
    </row>
    <row r="43" spans="1:22" x14ac:dyDescent="0.35">
      <c r="A43" s="15"/>
      <c r="B43" s="15"/>
    </row>
    <row r="44" spans="1:22" x14ac:dyDescent="0.35">
      <c r="A44" s="15"/>
      <c r="B44" s="15"/>
    </row>
    <row r="47" spans="1:22" ht="49.5" customHeight="1" x14ac:dyDescent="0.35">
      <c r="A47" s="22" t="s">
        <v>45</v>
      </c>
      <c r="B47" s="50"/>
      <c r="C47" s="50"/>
      <c r="D47" s="50"/>
      <c r="E47" s="50"/>
      <c r="F47" s="50"/>
      <c r="G47" s="50"/>
      <c r="H47" s="50"/>
      <c r="I47" s="50"/>
      <c r="J47" s="50"/>
      <c r="K47" s="50"/>
      <c r="L47" s="50"/>
      <c r="M47" s="50"/>
      <c r="N47" s="50"/>
      <c r="O47" s="50"/>
      <c r="P47" s="50"/>
      <c r="Q47" s="50"/>
      <c r="R47" s="50"/>
      <c r="S47" s="50"/>
      <c r="T47" s="50"/>
      <c r="U47" s="50"/>
      <c r="V47" s="50"/>
    </row>
    <row r="49" spans="1:22" ht="49.5" customHeight="1" x14ac:dyDescent="0.35">
      <c r="A49" s="22" t="s">
        <v>18</v>
      </c>
      <c r="B49" s="50"/>
      <c r="C49" s="50"/>
      <c r="D49" s="50"/>
      <c r="E49" s="50"/>
      <c r="F49" s="50"/>
      <c r="G49" s="50"/>
      <c r="H49" s="50"/>
      <c r="I49" s="50"/>
      <c r="J49" s="50"/>
      <c r="K49" s="50"/>
      <c r="L49" s="50"/>
      <c r="M49" s="50"/>
      <c r="N49" s="50"/>
      <c r="O49" s="50"/>
      <c r="P49" s="50"/>
      <c r="Q49" s="50"/>
      <c r="R49" s="50"/>
      <c r="S49" s="50"/>
      <c r="T49" s="50"/>
      <c r="U49" s="50"/>
      <c r="V49" s="50"/>
    </row>
  </sheetData>
  <mergeCells count="28">
    <mergeCell ref="B47:V47"/>
    <mergeCell ref="B49:V49"/>
    <mergeCell ref="A23:A24"/>
    <mergeCell ref="A1:V1"/>
    <mergeCell ref="B2:E2"/>
    <mergeCell ref="B3:E3"/>
    <mergeCell ref="B4:E4"/>
    <mergeCell ref="B6:E6"/>
    <mergeCell ref="B9:V9"/>
    <mergeCell ref="A12:A22"/>
    <mergeCell ref="S12:S22"/>
    <mergeCell ref="T12:T22"/>
    <mergeCell ref="U12:U22"/>
    <mergeCell ref="V12:V22"/>
    <mergeCell ref="B26:V26"/>
    <mergeCell ref="A31:B31"/>
    <mergeCell ref="L31:O31"/>
    <mergeCell ref="L32:M32"/>
    <mergeCell ref="N32:O32"/>
    <mergeCell ref="L33:M33"/>
    <mergeCell ref="N33:O33"/>
    <mergeCell ref="L34:M34"/>
    <mergeCell ref="N34:O34"/>
    <mergeCell ref="L35:M35"/>
    <mergeCell ref="N35:O35"/>
    <mergeCell ref="D35:I35"/>
    <mergeCell ref="D36:I36"/>
    <mergeCell ref="D37:I37"/>
  </mergeCells>
  <conditionalFormatting sqref="B26">
    <cfRule type="expression" dxfId="2" priority="1">
      <formula>$B$26&gt;=75</formula>
    </cfRule>
    <cfRule type="expression" dxfId="1" priority="2">
      <formula>AND($B$26&gt;=50,$B$26&lt;75)</formula>
    </cfRule>
    <cfRule type="expression" dxfId="0" priority="3">
      <formula>$B$26&lt;50</formula>
    </cfRule>
  </conditionalFormatting>
  <dataValidations count="1">
    <dataValidation type="list" allowBlank="1" showInputMessage="1" showErrorMessage="1" sqref="S23" xr:uid="{6726F537-9F23-4304-A39C-0E0E0F4D646E}">
      <formula1>"Négligeables ou nulles,Moyennes,Importantes"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49"/>
  <sheetViews>
    <sheetView workbookViewId="0">
      <selection sqref="A1:XFD1048576"/>
    </sheetView>
  </sheetViews>
  <sheetFormatPr baseColWidth="10" defaultRowHeight="14.5" x14ac:dyDescent="0.35"/>
  <cols>
    <col min="1" max="1" width="32.54296875" bestFit="1" customWidth="1"/>
    <col min="2" max="23" width="12.7265625" customWidth="1"/>
    <col min="24" max="24" width="33.453125" customWidth="1"/>
    <col min="25" max="25" width="60.7265625" customWidth="1"/>
  </cols>
  <sheetData>
    <row r="1" spans="1:25" ht="23.5" x14ac:dyDescent="0.35">
      <c r="A1" s="70" t="s">
        <v>0</v>
      </c>
      <c r="B1" s="71"/>
      <c r="C1" s="71"/>
      <c r="D1" s="71"/>
      <c r="E1" s="71"/>
      <c r="F1" s="71"/>
      <c r="G1" s="71"/>
      <c r="H1" s="71"/>
      <c r="I1" s="71"/>
      <c r="J1" s="71"/>
      <c r="K1" s="71"/>
      <c r="L1" s="71"/>
      <c r="M1" s="71"/>
      <c r="N1" s="71"/>
      <c r="O1" s="71"/>
      <c r="P1" s="71"/>
      <c r="Q1" s="71"/>
      <c r="R1" s="71"/>
      <c r="S1" s="71"/>
      <c r="T1" s="71"/>
      <c r="U1" s="71"/>
      <c r="V1" s="71"/>
    </row>
    <row r="2" spans="1:25" ht="19.5" customHeight="1" x14ac:dyDescent="0.35">
      <c r="A2" s="25" t="s">
        <v>1</v>
      </c>
      <c r="B2" s="49"/>
      <c r="C2" s="49"/>
      <c r="D2" s="49"/>
      <c r="E2" s="49"/>
      <c r="F2" s="36"/>
      <c r="G2" s="36"/>
      <c r="H2" s="36"/>
      <c r="I2" s="36"/>
      <c r="J2" s="36"/>
      <c r="K2" s="36"/>
      <c r="L2" s="36"/>
      <c r="M2" s="36"/>
      <c r="N2" s="36"/>
      <c r="O2" s="36"/>
      <c r="P2" s="36"/>
      <c r="Q2" s="36"/>
      <c r="R2" s="36"/>
      <c r="S2" s="36"/>
      <c r="T2" s="36"/>
      <c r="U2" s="36"/>
      <c r="V2" s="36"/>
    </row>
    <row r="3" spans="1:25" ht="19.5" customHeight="1" x14ac:dyDescent="0.35">
      <c r="A3" s="25" t="s">
        <v>2</v>
      </c>
      <c r="B3" s="49"/>
      <c r="C3" s="49"/>
      <c r="D3" s="49"/>
      <c r="E3" s="49"/>
      <c r="F3" s="36"/>
      <c r="G3" s="36"/>
      <c r="H3" s="36"/>
      <c r="I3" s="36"/>
      <c r="J3" s="36"/>
      <c r="K3" s="36"/>
      <c r="L3" s="36"/>
      <c r="M3" s="36"/>
      <c r="N3" s="36"/>
      <c r="O3" s="36"/>
      <c r="P3" s="36"/>
      <c r="Q3" s="36"/>
      <c r="R3" s="36"/>
      <c r="S3" s="36"/>
      <c r="T3" s="36"/>
      <c r="U3" s="36"/>
      <c r="V3" s="36"/>
    </row>
    <row r="4" spans="1:25" ht="19.5" customHeight="1" x14ac:dyDescent="0.35">
      <c r="A4" s="25" t="s">
        <v>3</v>
      </c>
      <c r="B4" s="49"/>
      <c r="C4" s="49"/>
      <c r="D4" s="49"/>
      <c r="E4" s="49"/>
      <c r="F4" s="36"/>
      <c r="G4" s="36"/>
      <c r="H4" s="36"/>
      <c r="I4" s="36"/>
      <c r="J4" s="36"/>
      <c r="K4" s="36"/>
      <c r="L4" s="36"/>
      <c r="M4" s="36"/>
      <c r="N4" s="36"/>
      <c r="O4" s="36"/>
      <c r="P4" s="36"/>
      <c r="Q4" s="36"/>
      <c r="R4" s="36"/>
      <c r="S4" s="36"/>
      <c r="T4" s="36"/>
      <c r="U4" s="36"/>
      <c r="V4" s="36"/>
    </row>
    <row r="5" spans="1:25" ht="19.5" customHeight="1" x14ac:dyDescent="0.35">
      <c r="A5" s="25" t="s">
        <v>4</v>
      </c>
      <c r="B5" s="26"/>
      <c r="C5" s="26"/>
      <c r="D5" s="26"/>
      <c r="E5" s="36"/>
      <c r="F5" s="36"/>
      <c r="G5" s="36"/>
      <c r="H5" s="36"/>
      <c r="I5" s="36"/>
      <c r="J5" s="36"/>
      <c r="K5" s="36"/>
      <c r="L5" s="36"/>
      <c r="M5" s="36"/>
      <c r="N5" s="36"/>
      <c r="O5" s="36"/>
      <c r="P5" s="36"/>
      <c r="Q5" s="36"/>
      <c r="R5" s="36"/>
      <c r="S5" s="36"/>
      <c r="T5" s="26"/>
      <c r="U5" s="26"/>
      <c r="V5" s="36"/>
    </row>
    <row r="6" spans="1:25" ht="19.5" customHeight="1" x14ac:dyDescent="0.35">
      <c r="A6" s="25" t="s">
        <v>5</v>
      </c>
      <c r="B6" s="72"/>
      <c r="C6" s="49"/>
      <c r="D6" s="49"/>
      <c r="E6" s="49"/>
      <c r="F6" s="37"/>
      <c r="G6" s="37"/>
      <c r="H6" s="37"/>
      <c r="I6" s="36"/>
      <c r="J6" s="36"/>
      <c r="K6" s="36"/>
      <c r="L6" s="36"/>
      <c r="M6" s="36"/>
      <c r="N6" s="36"/>
      <c r="O6" s="36"/>
      <c r="P6" s="36"/>
      <c r="Q6" s="36"/>
      <c r="R6" s="36"/>
      <c r="S6" s="36"/>
      <c r="T6" s="37"/>
      <c r="U6" s="37"/>
      <c r="V6" s="36"/>
    </row>
    <row r="7" spans="1:25" ht="19.5" customHeight="1" x14ac:dyDescent="0.35">
      <c r="A7" s="25" t="s">
        <v>6</v>
      </c>
      <c r="B7" s="36"/>
      <c r="C7" s="36"/>
      <c r="D7" s="36"/>
      <c r="E7" s="36"/>
      <c r="F7" s="36"/>
      <c r="G7" s="36"/>
      <c r="H7" s="36"/>
      <c r="I7" s="36"/>
      <c r="J7" s="36"/>
      <c r="K7" s="36"/>
      <c r="L7" s="36"/>
      <c r="M7" s="36"/>
      <c r="N7" s="36"/>
      <c r="O7" s="36"/>
      <c r="P7" s="36"/>
      <c r="Q7" s="36"/>
      <c r="R7" s="36"/>
      <c r="S7" s="36"/>
      <c r="T7" s="36"/>
      <c r="U7" s="36"/>
      <c r="V7" s="36"/>
    </row>
    <row r="8" spans="1:25" ht="19.5" customHeight="1" x14ac:dyDescent="0.35">
      <c r="A8" s="25" t="s">
        <v>7</v>
      </c>
      <c r="B8" s="36"/>
      <c r="C8" s="36"/>
      <c r="D8" s="36"/>
      <c r="E8" s="36"/>
      <c r="F8" s="36"/>
      <c r="G8" s="36"/>
      <c r="H8" s="36"/>
      <c r="I8" s="36"/>
      <c r="J8" s="36"/>
      <c r="K8" s="36"/>
      <c r="L8" s="36"/>
      <c r="M8" s="36"/>
      <c r="N8" s="36"/>
      <c r="O8" s="36"/>
      <c r="P8" s="36"/>
      <c r="Q8" s="36"/>
      <c r="R8" s="36"/>
      <c r="S8" s="36"/>
      <c r="T8" s="36"/>
      <c r="U8" s="36"/>
      <c r="V8" s="36"/>
    </row>
    <row r="9" spans="1:25" ht="19.5" customHeight="1" x14ac:dyDescent="0.35">
      <c r="A9" s="25" t="s">
        <v>8</v>
      </c>
      <c r="B9" s="49"/>
      <c r="C9" s="49"/>
      <c r="D9" s="49"/>
      <c r="E9" s="49"/>
      <c r="F9" s="49"/>
      <c r="G9" s="49"/>
      <c r="H9" s="49"/>
      <c r="I9" s="49"/>
      <c r="J9" s="49"/>
      <c r="K9" s="49"/>
      <c r="L9" s="49"/>
      <c r="M9" s="49"/>
      <c r="N9" s="49"/>
      <c r="O9" s="49"/>
      <c r="P9" s="49"/>
      <c r="Q9" s="49"/>
      <c r="R9" s="49"/>
      <c r="S9" s="49"/>
      <c r="T9" s="49"/>
      <c r="U9" s="49"/>
      <c r="V9" s="49"/>
    </row>
    <row r="11" spans="1:25" ht="58" x14ac:dyDescent="0.35">
      <c r="B11" s="1" t="s">
        <v>43</v>
      </c>
      <c r="C11" s="1" t="s">
        <v>41</v>
      </c>
      <c r="D11" s="1" t="s">
        <v>70</v>
      </c>
      <c r="E11" s="1" t="s">
        <v>37</v>
      </c>
      <c r="F11" s="1" t="s">
        <v>66</v>
      </c>
      <c r="G11" s="1" t="s">
        <v>9</v>
      </c>
      <c r="H11" s="1" t="s">
        <v>10</v>
      </c>
      <c r="I11" s="1" t="s">
        <v>36</v>
      </c>
      <c r="J11" s="1" t="s">
        <v>14</v>
      </c>
      <c r="K11" s="1" t="s">
        <v>15</v>
      </c>
      <c r="L11" s="1" t="s">
        <v>61</v>
      </c>
      <c r="M11" s="1" t="s">
        <v>53</v>
      </c>
      <c r="N11" s="1" t="s">
        <v>35</v>
      </c>
      <c r="O11" s="1" t="s">
        <v>11</v>
      </c>
      <c r="P11" s="1" t="s">
        <v>12</v>
      </c>
      <c r="Q11" s="1" t="s">
        <v>13</v>
      </c>
      <c r="R11" s="1" t="s">
        <v>24</v>
      </c>
      <c r="S11" s="1" t="s">
        <v>16</v>
      </c>
      <c r="T11" s="1" t="s">
        <v>38</v>
      </c>
      <c r="U11" s="1" t="s">
        <v>71</v>
      </c>
      <c r="V11" s="1" t="s">
        <v>17</v>
      </c>
      <c r="W11" s="2"/>
      <c r="X11" s="28" t="s">
        <v>65</v>
      </c>
      <c r="Y11" s="1" t="s">
        <v>18</v>
      </c>
    </row>
    <row r="12" spans="1:25" x14ac:dyDescent="0.35">
      <c r="A12" s="65" t="s">
        <v>19</v>
      </c>
      <c r="B12" s="3">
        <v>1</v>
      </c>
      <c r="C12" s="13"/>
      <c r="D12" s="13"/>
      <c r="E12" s="16">
        <f>C12*D12/100</f>
        <v>0</v>
      </c>
      <c r="F12" s="14"/>
      <c r="G12" s="13"/>
      <c r="H12" s="13"/>
      <c r="I12" s="13"/>
      <c r="J12" s="13"/>
      <c r="K12" s="13"/>
      <c r="L12" s="13"/>
      <c r="M12" s="13"/>
      <c r="N12" s="13"/>
      <c r="O12" s="13"/>
      <c r="P12" s="13"/>
      <c r="Q12" s="13"/>
      <c r="R12" s="13"/>
      <c r="S12" s="53"/>
      <c r="T12" s="53"/>
      <c r="U12" s="53"/>
      <c r="V12" s="56"/>
      <c r="W12" s="4"/>
      <c r="X12" s="5"/>
      <c r="Y12" s="5"/>
    </row>
    <row r="13" spans="1:25" x14ac:dyDescent="0.35">
      <c r="A13" s="65"/>
      <c r="B13" s="3">
        <v>2</v>
      </c>
      <c r="C13" s="13"/>
      <c r="D13" s="13"/>
      <c r="E13" s="16">
        <f t="shared" ref="E13:E22" si="0">C13*D13/100</f>
        <v>0</v>
      </c>
      <c r="F13" s="14"/>
      <c r="G13" s="13"/>
      <c r="H13" s="13"/>
      <c r="I13" s="13"/>
      <c r="J13" s="13"/>
      <c r="K13" s="13"/>
      <c r="L13" s="13"/>
      <c r="M13" s="13"/>
      <c r="N13" s="13"/>
      <c r="O13" s="13"/>
      <c r="P13" s="13"/>
      <c r="Q13" s="13"/>
      <c r="R13" s="13"/>
      <c r="S13" s="54"/>
      <c r="T13" s="54"/>
      <c r="U13" s="54"/>
      <c r="V13" s="57"/>
      <c r="W13" s="4"/>
      <c r="X13" s="5"/>
      <c r="Y13" s="5"/>
    </row>
    <row r="14" spans="1:25" x14ac:dyDescent="0.35">
      <c r="A14" s="65"/>
      <c r="B14" s="3">
        <v>3</v>
      </c>
      <c r="C14" s="13"/>
      <c r="D14" s="13"/>
      <c r="E14" s="16">
        <f t="shared" si="0"/>
        <v>0</v>
      </c>
      <c r="F14" s="14"/>
      <c r="G14" s="13"/>
      <c r="H14" s="13"/>
      <c r="I14" s="13"/>
      <c r="J14" s="13"/>
      <c r="K14" s="13"/>
      <c r="L14" s="13"/>
      <c r="M14" s="13"/>
      <c r="N14" s="13"/>
      <c r="O14" s="13"/>
      <c r="P14" s="13"/>
      <c r="Q14" s="13"/>
      <c r="R14" s="13"/>
      <c r="S14" s="54"/>
      <c r="T14" s="54"/>
      <c r="U14" s="54"/>
      <c r="V14" s="57"/>
      <c r="W14" s="4"/>
      <c r="X14" s="5"/>
      <c r="Y14" s="5"/>
    </row>
    <row r="15" spans="1:25" x14ac:dyDescent="0.35">
      <c r="A15" s="65"/>
      <c r="B15" s="3">
        <v>4</v>
      </c>
      <c r="C15" s="13"/>
      <c r="D15" s="13"/>
      <c r="E15" s="16">
        <f t="shared" si="0"/>
        <v>0</v>
      </c>
      <c r="F15" s="14"/>
      <c r="G15" s="13"/>
      <c r="H15" s="13"/>
      <c r="I15" s="13"/>
      <c r="J15" s="13"/>
      <c r="K15" s="13"/>
      <c r="L15" s="13"/>
      <c r="M15" s="13"/>
      <c r="N15" s="13"/>
      <c r="O15" s="13"/>
      <c r="P15" s="13"/>
      <c r="Q15" s="13"/>
      <c r="R15" s="13"/>
      <c r="S15" s="54"/>
      <c r="T15" s="54"/>
      <c r="U15" s="54"/>
      <c r="V15" s="57"/>
      <c r="W15" s="4"/>
      <c r="X15" s="5"/>
      <c r="Y15" s="5"/>
    </row>
    <row r="16" spans="1:25" x14ac:dyDescent="0.35">
      <c r="A16" s="65"/>
      <c r="B16" s="3">
        <v>5</v>
      </c>
      <c r="C16" s="13"/>
      <c r="D16" s="13"/>
      <c r="E16" s="16">
        <f t="shared" si="0"/>
        <v>0</v>
      </c>
      <c r="F16" s="13"/>
      <c r="G16" s="13"/>
      <c r="H16" s="13"/>
      <c r="I16" s="13"/>
      <c r="J16" s="13"/>
      <c r="K16" s="13"/>
      <c r="L16" s="13"/>
      <c r="M16" s="13"/>
      <c r="N16" s="13"/>
      <c r="O16" s="13"/>
      <c r="P16" s="13"/>
      <c r="Q16" s="13"/>
      <c r="R16" s="13"/>
      <c r="S16" s="54"/>
      <c r="T16" s="54"/>
      <c r="U16" s="54"/>
      <c r="V16" s="57"/>
      <c r="W16" s="4"/>
      <c r="X16" s="5"/>
      <c r="Y16" s="5"/>
    </row>
    <row r="17" spans="1:25" x14ac:dyDescent="0.35">
      <c r="A17" s="65"/>
      <c r="B17" s="3">
        <v>6</v>
      </c>
      <c r="C17" s="13"/>
      <c r="D17" s="13"/>
      <c r="E17" s="16">
        <f t="shared" si="0"/>
        <v>0</v>
      </c>
      <c r="F17" s="14"/>
      <c r="G17" s="13"/>
      <c r="H17" s="13"/>
      <c r="I17" s="13"/>
      <c r="J17" s="13"/>
      <c r="K17" s="13"/>
      <c r="L17" s="13"/>
      <c r="M17" s="13"/>
      <c r="N17" s="13"/>
      <c r="O17" s="13"/>
      <c r="P17" s="13"/>
      <c r="Q17" s="13"/>
      <c r="R17" s="13"/>
      <c r="S17" s="54"/>
      <c r="T17" s="54"/>
      <c r="U17" s="54"/>
      <c r="V17" s="57"/>
      <c r="W17" s="4"/>
      <c r="X17" s="5"/>
      <c r="Y17" s="5"/>
    </row>
    <row r="18" spans="1:25" x14ac:dyDescent="0.35">
      <c r="A18" s="65"/>
      <c r="B18" s="3">
        <v>7</v>
      </c>
      <c r="C18" s="13"/>
      <c r="D18" s="13"/>
      <c r="E18" s="16">
        <f t="shared" si="0"/>
        <v>0</v>
      </c>
      <c r="F18" s="13"/>
      <c r="G18" s="13"/>
      <c r="H18" s="13"/>
      <c r="I18" s="13"/>
      <c r="J18" s="13"/>
      <c r="K18" s="13"/>
      <c r="L18" s="13"/>
      <c r="M18" s="13"/>
      <c r="N18" s="13"/>
      <c r="O18" s="13"/>
      <c r="P18" s="13"/>
      <c r="Q18" s="13"/>
      <c r="R18" s="13"/>
      <c r="S18" s="54"/>
      <c r="T18" s="54"/>
      <c r="U18" s="54"/>
      <c r="V18" s="57"/>
      <c r="W18" s="4"/>
      <c r="X18" s="5"/>
      <c r="Y18" s="5"/>
    </row>
    <row r="19" spans="1:25" x14ac:dyDescent="0.35">
      <c r="A19" s="65"/>
      <c r="B19" s="3">
        <v>8</v>
      </c>
      <c r="C19" s="13"/>
      <c r="D19" s="13"/>
      <c r="E19" s="16">
        <f t="shared" si="0"/>
        <v>0</v>
      </c>
      <c r="F19" s="13"/>
      <c r="G19" s="13"/>
      <c r="H19" s="13"/>
      <c r="I19" s="13"/>
      <c r="J19" s="13"/>
      <c r="K19" s="13"/>
      <c r="L19" s="13"/>
      <c r="M19" s="13"/>
      <c r="N19" s="13"/>
      <c r="O19" s="13"/>
      <c r="P19" s="13"/>
      <c r="Q19" s="13"/>
      <c r="R19" s="13"/>
      <c r="S19" s="54"/>
      <c r="T19" s="54"/>
      <c r="U19" s="54"/>
      <c r="V19" s="57"/>
      <c r="W19" s="4"/>
      <c r="X19" s="5"/>
      <c r="Y19" s="5"/>
    </row>
    <row r="20" spans="1:25" x14ac:dyDescent="0.35">
      <c r="A20" s="65"/>
      <c r="B20" s="3">
        <v>9</v>
      </c>
      <c r="C20" s="13"/>
      <c r="D20" s="13"/>
      <c r="E20" s="16">
        <f t="shared" si="0"/>
        <v>0</v>
      </c>
      <c r="F20" s="13"/>
      <c r="G20" s="13"/>
      <c r="H20" s="13"/>
      <c r="I20" s="13"/>
      <c r="J20" s="13"/>
      <c r="K20" s="13"/>
      <c r="L20" s="13"/>
      <c r="M20" s="13"/>
      <c r="N20" s="13"/>
      <c r="O20" s="13"/>
      <c r="P20" s="13"/>
      <c r="Q20" s="13"/>
      <c r="R20" s="13"/>
      <c r="S20" s="54"/>
      <c r="T20" s="54"/>
      <c r="U20" s="54"/>
      <c r="V20" s="57"/>
      <c r="W20" s="4"/>
      <c r="X20" s="5"/>
      <c r="Y20" s="5"/>
    </row>
    <row r="21" spans="1:25" x14ac:dyDescent="0.35">
      <c r="A21" s="65"/>
      <c r="B21" s="3">
        <v>10</v>
      </c>
      <c r="C21" s="13"/>
      <c r="D21" s="13"/>
      <c r="E21" s="16">
        <f t="shared" si="0"/>
        <v>0</v>
      </c>
      <c r="F21" s="13"/>
      <c r="G21" s="13"/>
      <c r="H21" s="13"/>
      <c r="I21" s="13"/>
      <c r="J21" s="13"/>
      <c r="K21" s="13"/>
      <c r="L21" s="13"/>
      <c r="M21" s="13"/>
      <c r="N21" s="13"/>
      <c r="O21" s="13"/>
      <c r="P21" s="13"/>
      <c r="Q21" s="13"/>
      <c r="R21" s="13"/>
      <c r="S21" s="54"/>
      <c r="T21" s="54"/>
      <c r="U21" s="54"/>
      <c r="V21" s="57"/>
      <c r="W21" s="4"/>
      <c r="X21" s="5"/>
      <c r="Y21" s="5"/>
    </row>
    <row r="22" spans="1:25" x14ac:dyDescent="0.35">
      <c r="A22" s="65"/>
      <c r="B22" s="3">
        <v>11</v>
      </c>
      <c r="C22" s="13"/>
      <c r="D22" s="13"/>
      <c r="E22" s="16">
        <f t="shared" si="0"/>
        <v>0</v>
      </c>
      <c r="F22" s="13"/>
      <c r="G22" s="13"/>
      <c r="H22" s="13"/>
      <c r="I22" s="13"/>
      <c r="J22" s="13"/>
      <c r="K22" s="13"/>
      <c r="L22" s="13"/>
      <c r="M22" s="13"/>
      <c r="N22" s="13"/>
      <c r="O22" s="13"/>
      <c r="P22" s="13"/>
      <c r="Q22" s="13"/>
      <c r="R22" s="13"/>
      <c r="S22" s="55"/>
      <c r="T22" s="55"/>
      <c r="U22" s="55"/>
      <c r="V22" s="58"/>
      <c r="W22" s="4"/>
      <c r="X22" s="5"/>
      <c r="Y22" s="5"/>
    </row>
    <row r="23" spans="1:25" x14ac:dyDescent="0.35">
      <c r="A23" s="65" t="s">
        <v>20</v>
      </c>
      <c r="B23" s="5" t="s">
        <v>21</v>
      </c>
      <c r="C23" s="5"/>
      <c r="D23" s="7">
        <f>SUM(D12:D22)</f>
        <v>0</v>
      </c>
      <c r="E23" s="7">
        <f>SUM(E12:E22)</f>
        <v>0</v>
      </c>
      <c r="F23" s="7" t="e">
        <f t="shared" ref="F23:K23" si="1">((F12*$E12)+(F13*$E13)+(F14*$E14)+(F15*$E15)+(F16*$E16)+(F17*$E17)+(F18*$E18)+(F19*$E19)+(F22*$E22))/$E$23</f>
        <v>#DIV/0!</v>
      </c>
      <c r="G23" s="7" t="e">
        <f t="shared" si="1"/>
        <v>#DIV/0!</v>
      </c>
      <c r="H23" s="7" t="e">
        <f t="shared" si="1"/>
        <v>#DIV/0!</v>
      </c>
      <c r="I23" s="7" t="e">
        <f t="shared" si="1"/>
        <v>#DIV/0!</v>
      </c>
      <c r="J23" s="7" t="e">
        <f t="shared" si="1"/>
        <v>#DIV/0!</v>
      </c>
      <c r="K23" s="7" t="e">
        <f t="shared" si="1"/>
        <v>#DIV/0!</v>
      </c>
      <c r="L23" s="24"/>
      <c r="M23" s="7" t="e">
        <f t="shared" ref="M23:R23" si="2">((M12*$E12)+(M13*$E13)+(M14*$E14)+(M15*$E15)+(M16*$E16)+(M17*$E17)+(M18*$E18)+(M19*$E19)+(M22*$E22))/$E$23</f>
        <v>#DIV/0!</v>
      </c>
      <c r="N23" s="7" t="e">
        <f t="shared" si="2"/>
        <v>#DIV/0!</v>
      </c>
      <c r="O23" s="7" t="e">
        <f t="shared" si="2"/>
        <v>#DIV/0!</v>
      </c>
      <c r="P23" s="7" t="e">
        <f t="shared" si="2"/>
        <v>#DIV/0!</v>
      </c>
      <c r="Q23" s="7" t="e">
        <f t="shared" si="2"/>
        <v>#DIV/0!</v>
      </c>
      <c r="R23" s="7" t="e">
        <f t="shared" si="2"/>
        <v>#DIV/0!</v>
      </c>
      <c r="S23" s="23"/>
      <c r="T23" s="19">
        <f>D23</f>
        <v>0</v>
      </c>
      <c r="U23" s="15"/>
      <c r="V23" s="17" t="e">
        <f>(100-(U23*100/T23))/B37</f>
        <v>#DIV/0!</v>
      </c>
    </row>
    <row r="24" spans="1:25" x14ac:dyDescent="0.35">
      <c r="A24" s="65"/>
      <c r="B24" s="5" t="s">
        <v>22</v>
      </c>
      <c r="C24" s="5"/>
      <c r="D24" s="5"/>
      <c r="E24" s="8" t="str">
        <f>IF(E23=0,"NULL",IF(E23&lt;0.2,10,IF(AND(E23&gt;=0.2,E23&lt;0.5),5,IF(AND(E23&gt;=0.5,E23&lt;1),0,IF(AND(E23&gt;=1,E23&lt;2),-5,-10)))))</f>
        <v>NULL</v>
      </c>
      <c r="F24" s="8" t="e">
        <f>IF(AND(F23&gt;=5,F23&lt;20),0,IF(F23&lt;2,10,IF(F23&gt;=50,10,5)))</f>
        <v>#DIV/0!</v>
      </c>
      <c r="G24" s="8" t="e">
        <f>IF(G23&lt;1,10,IF(AND(G23&gt;=5,G23&lt;50),0,5))</f>
        <v>#DIV/0!</v>
      </c>
      <c r="H24" s="8" t="e">
        <f>IF(AND(H23&gt;=25,H23&lt;75),0,IF(H23&lt;5,10,5))</f>
        <v>#DIV/0!</v>
      </c>
      <c r="I24" s="9" t="e">
        <f>IF(I23&gt;=50,10,IF(I23&lt;1,10,IF(AND(I23&lt;20,I23&gt;=10),0,5)))</f>
        <v>#DIV/0!</v>
      </c>
      <c r="J24" s="8" t="e">
        <f>IF(AND(J23&gt;=0,J23&lt;10),0,IF(AND(J23&gt;=10,J23&lt;25),10,20))</f>
        <v>#DIV/0!</v>
      </c>
      <c r="K24" s="8" t="e">
        <f>IF(AND(K23&gt;=0,K23&lt;10),0,IF(AND(K23&gt;=10,K23&lt;25),10,20))</f>
        <v>#DIV/0!</v>
      </c>
      <c r="L24" s="8" t="str">
        <f>IF(L23="","NULL",IF(L23=0,10,IF(L23=1,5,0)))</f>
        <v>NULL</v>
      </c>
      <c r="M24" s="8" t="e">
        <f>IF(M23&lt;2,10,IF(M23&gt;=5,0,5))</f>
        <v>#DIV/0!</v>
      </c>
      <c r="N24" s="8" t="e">
        <f>IF(N23&gt;=10,20,IF(N23=0,0,10))</f>
        <v>#DIV/0!</v>
      </c>
      <c r="O24" s="8" t="e">
        <f>IF(AND(O23&gt;=0,O23&lt;5),0,IF(AND(O23&gt;=5,O23&lt;25),5,IF(AND(O23&gt;=25,O23&lt;50),10,20)))</f>
        <v>#DIV/0!</v>
      </c>
      <c r="P24" s="8" t="e">
        <f>IF(AND(P23&gt;=0,P23&lt;5),0,IF(AND(P23&gt;=5,P23&lt;25),5,IF(AND(P23&gt;=25,P23&lt;50),10,20)))</f>
        <v>#DIV/0!</v>
      </c>
      <c r="Q24" s="8" t="e">
        <f>IF(AND(Q23&gt;=0,Q23&lt;5),0,IF(AND(Q23&gt;=5,Q23&lt;25),5,IF(AND(Q23&gt;=25,Q23&lt;50),10,20)))</f>
        <v>#DIV/0!</v>
      </c>
      <c r="R24" s="8" t="e">
        <f>IF(AND(R23&gt;=0,R23&lt;5),0,IF(AND(R23&gt;=5,R23&lt;25),5,IF(AND(R23&gt;=25,R23&lt;50),10,20)))</f>
        <v>#DIV/0!</v>
      </c>
      <c r="S24" s="8">
        <f>IF(S23="Négligeables ou nulles",0,IF(S23="Moyennes",5,IF(S23="Importantes",10,0)))</f>
        <v>0</v>
      </c>
      <c r="T24" s="18"/>
      <c r="U24" s="18"/>
      <c r="V24" s="5" t="e">
        <f>IF(V23&lt;1,0,IF(V23&gt;=5,20,10))</f>
        <v>#DIV/0!</v>
      </c>
    </row>
    <row r="25" spans="1:25" ht="15" thickBot="1" x14ac:dyDescent="0.4"/>
    <row r="26" spans="1:25" ht="31.5" thickBot="1" x14ac:dyDescent="0.4">
      <c r="A26" s="6" t="s">
        <v>23</v>
      </c>
      <c r="B26" s="59" t="e">
        <f>100-E24-F24-G24-H24-I24-L24-M24-O24-P24-Q24-R24-J24-K24-S24-V24</f>
        <v>#VALUE!</v>
      </c>
      <c r="C26" s="60"/>
      <c r="D26" s="60"/>
      <c r="E26" s="60"/>
      <c r="F26" s="60"/>
      <c r="G26" s="60"/>
      <c r="H26" s="60"/>
      <c r="I26" s="60"/>
      <c r="J26" s="60"/>
      <c r="K26" s="60"/>
      <c r="L26" s="60"/>
      <c r="M26" s="60"/>
      <c r="N26" s="60"/>
      <c r="O26" s="60"/>
      <c r="P26" s="60"/>
      <c r="Q26" s="60"/>
      <c r="R26" s="60"/>
      <c r="S26" s="60"/>
      <c r="T26" s="60"/>
      <c r="U26" s="60"/>
      <c r="V26" s="61"/>
    </row>
    <row r="30" spans="1:25" ht="15" thickBot="1" x14ac:dyDescent="0.4"/>
    <row r="31" spans="1:25" ht="23.25" customHeight="1" x14ac:dyDescent="0.35">
      <c r="A31" s="51" t="s">
        <v>39</v>
      </c>
      <c r="B31" s="52"/>
      <c r="L31" s="62" t="s">
        <v>46</v>
      </c>
      <c r="M31" s="63"/>
      <c r="N31" s="63"/>
      <c r="O31" s="64"/>
    </row>
    <row r="32" spans="1:25" x14ac:dyDescent="0.35">
      <c r="A32" s="38"/>
      <c r="B32" s="39"/>
      <c r="L32" s="47"/>
      <c r="M32" s="48"/>
      <c r="N32" s="41" t="s">
        <v>47</v>
      </c>
      <c r="O32" s="42"/>
    </row>
    <row r="33" spans="1:22" x14ac:dyDescent="0.35">
      <c r="A33" s="5" t="s">
        <v>40</v>
      </c>
      <c r="B33" s="15"/>
      <c r="L33" s="66"/>
      <c r="M33" s="67"/>
      <c r="N33" s="41" t="s">
        <v>49</v>
      </c>
      <c r="O33" s="42"/>
    </row>
    <row r="34" spans="1:22" x14ac:dyDescent="0.35">
      <c r="A34" s="5" t="s">
        <v>62</v>
      </c>
      <c r="B34" s="15"/>
      <c r="L34" s="43"/>
      <c r="M34" s="44"/>
      <c r="N34" s="41" t="s">
        <v>50</v>
      </c>
      <c r="O34" s="42"/>
    </row>
    <row r="35" spans="1:22" ht="15" thickBot="1" x14ac:dyDescent="0.4">
      <c r="A35" s="5" t="s">
        <v>63</v>
      </c>
      <c r="B35" s="15"/>
      <c r="C35" s="5" t="s">
        <v>64</v>
      </c>
      <c r="D35" s="40"/>
      <c r="E35" s="40"/>
      <c r="F35" s="40"/>
      <c r="G35" s="40"/>
      <c r="H35" s="40"/>
      <c r="I35" s="40"/>
      <c r="L35" s="45"/>
      <c r="M35" s="46"/>
      <c r="N35" s="68" t="s">
        <v>48</v>
      </c>
      <c r="O35" s="69"/>
    </row>
    <row r="36" spans="1:22" x14ac:dyDescent="0.35">
      <c r="A36" s="5" t="s">
        <v>63</v>
      </c>
      <c r="B36" s="15"/>
      <c r="C36" s="5" t="s">
        <v>64</v>
      </c>
      <c r="D36" s="40"/>
      <c r="E36" s="40"/>
      <c r="F36" s="40"/>
      <c r="G36" s="40"/>
      <c r="H36" s="40"/>
      <c r="I36" s="40"/>
    </row>
    <row r="37" spans="1:22" ht="53" customHeight="1" x14ac:dyDescent="0.35">
      <c r="A37" s="77" t="s">
        <v>72</v>
      </c>
      <c r="B37" s="15"/>
      <c r="C37" s="78" t="s">
        <v>73</v>
      </c>
      <c r="D37" s="79"/>
      <c r="E37" s="79"/>
      <c r="F37" s="79"/>
      <c r="G37" s="79"/>
      <c r="H37" s="79"/>
      <c r="I37" s="79"/>
    </row>
    <row r="40" spans="1:22" ht="20.25" customHeight="1" x14ac:dyDescent="0.35">
      <c r="A40" s="20" t="s">
        <v>44</v>
      </c>
      <c r="B40" s="21" t="s">
        <v>19</v>
      </c>
    </row>
    <row r="41" spans="1:22" x14ac:dyDescent="0.35">
      <c r="A41" s="15"/>
      <c r="B41" s="15"/>
    </row>
    <row r="42" spans="1:22" x14ac:dyDescent="0.35">
      <c r="A42" s="15"/>
      <c r="B42" s="15"/>
    </row>
    <row r="43" spans="1:22" x14ac:dyDescent="0.35">
      <c r="A43" s="15"/>
      <c r="B43" s="15"/>
    </row>
    <row r="44" spans="1:22" x14ac:dyDescent="0.35">
      <c r="A44" s="15"/>
      <c r="B44" s="15"/>
    </row>
    <row r="47" spans="1:22" ht="49.5" customHeight="1" x14ac:dyDescent="0.35">
      <c r="A47" s="22" t="s">
        <v>45</v>
      </c>
      <c r="B47" s="50"/>
      <c r="C47" s="50"/>
      <c r="D47" s="50"/>
      <c r="E47" s="50"/>
      <c r="F47" s="50"/>
      <c r="G47" s="50"/>
      <c r="H47" s="50"/>
      <c r="I47" s="50"/>
      <c r="J47" s="50"/>
      <c r="K47" s="50"/>
      <c r="L47" s="50"/>
      <c r="M47" s="50"/>
      <c r="N47" s="50"/>
      <c r="O47" s="50"/>
      <c r="P47" s="50"/>
      <c r="Q47" s="50"/>
      <c r="R47" s="50"/>
      <c r="S47" s="50"/>
      <c r="T47" s="50"/>
      <c r="U47" s="50"/>
      <c r="V47" s="50"/>
    </row>
    <row r="49" spans="1:22" ht="49.5" customHeight="1" x14ac:dyDescent="0.35">
      <c r="A49" s="22" t="s">
        <v>18</v>
      </c>
      <c r="B49" s="50"/>
      <c r="C49" s="50"/>
      <c r="D49" s="50"/>
      <c r="E49" s="50"/>
      <c r="F49" s="50"/>
      <c r="G49" s="50"/>
      <c r="H49" s="50"/>
      <c r="I49" s="50"/>
      <c r="J49" s="50"/>
      <c r="K49" s="50"/>
      <c r="L49" s="50"/>
      <c r="M49" s="50"/>
      <c r="N49" s="50"/>
      <c r="O49" s="50"/>
      <c r="P49" s="50"/>
      <c r="Q49" s="50"/>
      <c r="R49" s="50"/>
      <c r="S49" s="50"/>
      <c r="T49" s="50"/>
      <c r="U49" s="50"/>
      <c r="V49" s="50"/>
    </row>
  </sheetData>
  <mergeCells count="28">
    <mergeCell ref="B49:V49"/>
    <mergeCell ref="B9:V9"/>
    <mergeCell ref="A1:V1"/>
    <mergeCell ref="B2:E2"/>
    <mergeCell ref="B3:E3"/>
    <mergeCell ref="B4:E4"/>
    <mergeCell ref="B6:E6"/>
    <mergeCell ref="A12:A22"/>
    <mergeCell ref="S12:S22"/>
    <mergeCell ref="T12:T22"/>
    <mergeCell ref="U12:U22"/>
    <mergeCell ref="V12:V22"/>
    <mergeCell ref="A23:A24"/>
    <mergeCell ref="B26:V26"/>
    <mergeCell ref="A31:B31"/>
    <mergeCell ref="L31:O31"/>
    <mergeCell ref="L32:M32"/>
    <mergeCell ref="N32:O32"/>
    <mergeCell ref="L33:M33"/>
    <mergeCell ref="N33:O33"/>
    <mergeCell ref="L34:M34"/>
    <mergeCell ref="N34:O34"/>
    <mergeCell ref="L35:M35"/>
    <mergeCell ref="N35:O35"/>
    <mergeCell ref="D35:I35"/>
    <mergeCell ref="D36:I36"/>
    <mergeCell ref="D37:I37"/>
    <mergeCell ref="B47:V47"/>
  </mergeCells>
  <conditionalFormatting sqref="B26">
    <cfRule type="expression" dxfId="53" priority="1">
      <formula>$B$26&gt;=75</formula>
    </cfRule>
    <cfRule type="expression" dxfId="52" priority="2">
      <formula>AND($B$26&gt;=50,$B$26&lt;75)</formula>
    </cfRule>
    <cfRule type="expression" dxfId="51" priority="3">
      <formula>$B$26&lt;50</formula>
    </cfRule>
  </conditionalFormatting>
  <dataValidations count="1">
    <dataValidation type="list" allowBlank="1" showInputMessage="1" showErrorMessage="1" sqref="S23" xr:uid="{2D144AE1-48C3-4CD4-907B-CCA693100187}">
      <formula1>"Négligeables ou nulles,Moyennes,Importantes"</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Y49"/>
  <sheetViews>
    <sheetView topLeftCell="A16" zoomScale="70" zoomScaleNormal="70" workbookViewId="0">
      <selection activeCell="A12" sqref="A1:XFD1048576"/>
    </sheetView>
  </sheetViews>
  <sheetFormatPr baseColWidth="10" defaultRowHeight="14.5" x14ac:dyDescent="0.35"/>
  <cols>
    <col min="1" max="1" width="32.54296875" bestFit="1" customWidth="1"/>
    <col min="2" max="23" width="12.7265625" customWidth="1"/>
    <col min="24" max="24" width="33.453125" customWidth="1"/>
    <col min="25" max="25" width="60.7265625" customWidth="1"/>
  </cols>
  <sheetData>
    <row r="1" spans="1:25" ht="23.5" x14ac:dyDescent="0.35">
      <c r="A1" s="70" t="s">
        <v>0</v>
      </c>
      <c r="B1" s="71"/>
      <c r="C1" s="71"/>
      <c r="D1" s="71"/>
      <c r="E1" s="71"/>
      <c r="F1" s="71"/>
      <c r="G1" s="71"/>
      <c r="H1" s="71"/>
      <c r="I1" s="71"/>
      <c r="J1" s="71"/>
      <c r="K1" s="71"/>
      <c r="L1" s="71"/>
      <c r="M1" s="71"/>
      <c r="N1" s="71"/>
      <c r="O1" s="71"/>
      <c r="P1" s="71"/>
      <c r="Q1" s="71"/>
      <c r="R1" s="71"/>
      <c r="S1" s="71"/>
      <c r="T1" s="71"/>
      <c r="U1" s="71"/>
      <c r="V1" s="71"/>
    </row>
    <row r="2" spans="1:25" ht="19.5" customHeight="1" x14ac:dyDescent="0.35">
      <c r="A2" s="25" t="s">
        <v>1</v>
      </c>
      <c r="B2" s="49"/>
      <c r="C2" s="49"/>
      <c r="D2" s="49"/>
      <c r="E2" s="49"/>
      <c r="F2" s="32"/>
      <c r="G2" s="32"/>
      <c r="H2" s="32"/>
      <c r="I2" s="32"/>
      <c r="J2" s="32"/>
      <c r="K2" s="32"/>
      <c r="L2" s="32"/>
      <c r="M2" s="32"/>
      <c r="N2" s="32"/>
      <c r="O2" s="32"/>
      <c r="P2" s="32"/>
      <c r="Q2" s="32"/>
      <c r="R2" s="32"/>
      <c r="S2" s="32"/>
      <c r="T2" s="32"/>
      <c r="U2" s="32"/>
      <c r="V2" s="32"/>
    </row>
    <row r="3" spans="1:25" ht="19.5" customHeight="1" x14ac:dyDescent="0.35">
      <c r="A3" s="25" t="s">
        <v>2</v>
      </c>
      <c r="B3" s="49"/>
      <c r="C3" s="49"/>
      <c r="D3" s="49"/>
      <c r="E3" s="49"/>
      <c r="F3" s="32"/>
      <c r="G3" s="32"/>
      <c r="H3" s="32"/>
      <c r="I3" s="32"/>
      <c r="J3" s="32"/>
      <c r="K3" s="32"/>
      <c r="L3" s="32"/>
      <c r="M3" s="32"/>
      <c r="N3" s="32"/>
      <c r="O3" s="32"/>
      <c r="P3" s="32"/>
      <c r="Q3" s="32"/>
      <c r="R3" s="32"/>
      <c r="S3" s="32"/>
      <c r="T3" s="32"/>
      <c r="U3" s="32"/>
      <c r="V3" s="32"/>
    </row>
    <row r="4" spans="1:25" ht="19.5" customHeight="1" x14ac:dyDescent="0.35">
      <c r="A4" s="25" t="s">
        <v>3</v>
      </c>
      <c r="B4" s="49"/>
      <c r="C4" s="49"/>
      <c r="D4" s="49"/>
      <c r="E4" s="49"/>
      <c r="F4" s="32"/>
      <c r="G4" s="32"/>
      <c r="H4" s="32"/>
      <c r="I4" s="32"/>
      <c r="J4" s="32"/>
      <c r="K4" s="32"/>
      <c r="L4" s="32"/>
      <c r="M4" s="32"/>
      <c r="N4" s="32"/>
      <c r="O4" s="32"/>
      <c r="P4" s="32"/>
      <c r="Q4" s="32"/>
      <c r="R4" s="32"/>
      <c r="S4" s="32"/>
      <c r="T4" s="32"/>
      <c r="U4" s="32"/>
      <c r="V4" s="32"/>
    </row>
    <row r="5" spans="1:25" ht="19.5" customHeight="1" x14ac:dyDescent="0.35">
      <c r="A5" s="25" t="s">
        <v>4</v>
      </c>
      <c r="B5" s="26"/>
      <c r="C5" s="26"/>
      <c r="D5" s="26"/>
      <c r="E5" s="32"/>
      <c r="F5" s="32"/>
      <c r="G5" s="32"/>
      <c r="H5" s="32"/>
      <c r="I5" s="32"/>
      <c r="J5" s="32"/>
      <c r="K5" s="32"/>
      <c r="L5" s="32"/>
      <c r="M5" s="32"/>
      <c r="N5" s="32"/>
      <c r="O5" s="32"/>
      <c r="P5" s="32"/>
      <c r="Q5" s="32"/>
      <c r="R5" s="32"/>
      <c r="S5" s="32"/>
      <c r="T5" s="26"/>
      <c r="U5" s="26"/>
      <c r="V5" s="32"/>
    </row>
    <row r="6" spans="1:25" ht="19.5" customHeight="1" x14ac:dyDescent="0.35">
      <c r="A6" s="25" t="s">
        <v>5</v>
      </c>
      <c r="B6" s="72"/>
      <c r="C6" s="49"/>
      <c r="D6" s="49"/>
      <c r="E6" s="49"/>
      <c r="F6" s="35"/>
      <c r="G6" s="35"/>
      <c r="H6" s="35"/>
      <c r="I6" s="32"/>
      <c r="J6" s="32"/>
      <c r="K6" s="32"/>
      <c r="L6" s="32"/>
      <c r="M6" s="32"/>
      <c r="N6" s="32"/>
      <c r="O6" s="32"/>
      <c r="P6" s="32"/>
      <c r="Q6" s="32"/>
      <c r="R6" s="32"/>
      <c r="S6" s="32"/>
      <c r="T6" s="35"/>
      <c r="U6" s="35"/>
      <c r="V6" s="32"/>
    </row>
    <row r="7" spans="1:25" ht="19.5" customHeight="1" x14ac:dyDescent="0.35">
      <c r="A7" s="25" t="s">
        <v>6</v>
      </c>
      <c r="B7" s="32"/>
      <c r="C7" s="32"/>
      <c r="D7" s="32"/>
      <c r="E7" s="32"/>
      <c r="F7" s="32"/>
      <c r="G7" s="32"/>
      <c r="H7" s="32"/>
      <c r="I7" s="32"/>
      <c r="J7" s="32"/>
      <c r="K7" s="32"/>
      <c r="L7" s="32"/>
      <c r="M7" s="32"/>
      <c r="N7" s="32"/>
      <c r="O7" s="32"/>
      <c r="P7" s="32"/>
      <c r="Q7" s="32"/>
      <c r="R7" s="32"/>
      <c r="S7" s="32"/>
      <c r="T7" s="32"/>
      <c r="U7" s="32"/>
      <c r="V7" s="32"/>
    </row>
    <row r="8" spans="1:25" ht="19.5" customHeight="1" x14ac:dyDescent="0.35">
      <c r="A8" s="25" t="s">
        <v>7</v>
      </c>
      <c r="B8" s="32"/>
      <c r="C8" s="32"/>
      <c r="D8" s="32"/>
      <c r="E8" s="32"/>
      <c r="F8" s="32"/>
      <c r="G8" s="32"/>
      <c r="H8" s="32"/>
      <c r="I8" s="32"/>
      <c r="J8" s="32"/>
      <c r="K8" s="32"/>
      <c r="L8" s="32"/>
      <c r="M8" s="32"/>
      <c r="N8" s="32"/>
      <c r="O8" s="32"/>
      <c r="P8" s="32"/>
      <c r="Q8" s="32"/>
      <c r="R8" s="32"/>
      <c r="S8" s="32"/>
      <c r="T8" s="32"/>
      <c r="U8" s="32"/>
      <c r="V8" s="32"/>
    </row>
    <row r="9" spans="1:25" ht="19.5" customHeight="1" x14ac:dyDescent="0.35">
      <c r="A9" s="25" t="s">
        <v>8</v>
      </c>
      <c r="B9" s="49"/>
      <c r="C9" s="49"/>
      <c r="D9" s="49"/>
      <c r="E9" s="49"/>
      <c r="F9" s="49"/>
      <c r="G9" s="49"/>
      <c r="H9" s="49"/>
      <c r="I9" s="49"/>
      <c r="J9" s="49"/>
      <c r="K9" s="49"/>
      <c r="L9" s="49"/>
      <c r="M9" s="49"/>
      <c r="N9" s="49"/>
      <c r="O9" s="49"/>
      <c r="P9" s="49"/>
      <c r="Q9" s="49"/>
      <c r="R9" s="49"/>
      <c r="S9" s="49"/>
      <c r="T9" s="49"/>
      <c r="U9" s="49"/>
      <c r="V9" s="49"/>
    </row>
    <row r="11" spans="1:25" ht="58" x14ac:dyDescent="0.35">
      <c r="B11" s="1" t="s">
        <v>43</v>
      </c>
      <c r="C11" s="1" t="s">
        <v>41</v>
      </c>
      <c r="D11" s="1" t="s">
        <v>70</v>
      </c>
      <c r="E11" s="1" t="s">
        <v>37</v>
      </c>
      <c r="F11" s="1" t="s">
        <v>66</v>
      </c>
      <c r="G11" s="1" t="s">
        <v>9</v>
      </c>
      <c r="H11" s="1" t="s">
        <v>10</v>
      </c>
      <c r="I11" s="1" t="s">
        <v>36</v>
      </c>
      <c r="J11" s="1" t="s">
        <v>14</v>
      </c>
      <c r="K11" s="1" t="s">
        <v>15</v>
      </c>
      <c r="L11" s="1" t="s">
        <v>61</v>
      </c>
      <c r="M11" s="1" t="s">
        <v>53</v>
      </c>
      <c r="N11" s="1" t="s">
        <v>35</v>
      </c>
      <c r="O11" s="1" t="s">
        <v>11</v>
      </c>
      <c r="P11" s="1" t="s">
        <v>12</v>
      </c>
      <c r="Q11" s="1" t="s">
        <v>13</v>
      </c>
      <c r="R11" s="1" t="s">
        <v>24</v>
      </c>
      <c r="S11" s="1" t="s">
        <v>16</v>
      </c>
      <c r="T11" s="1" t="s">
        <v>38</v>
      </c>
      <c r="U11" s="1" t="s">
        <v>71</v>
      </c>
      <c r="V11" s="1" t="s">
        <v>17</v>
      </c>
      <c r="W11" s="2"/>
      <c r="X11" s="28" t="s">
        <v>65</v>
      </c>
      <c r="Y11" s="1" t="s">
        <v>18</v>
      </c>
    </row>
    <row r="12" spans="1:25" x14ac:dyDescent="0.35">
      <c r="A12" s="65" t="s">
        <v>19</v>
      </c>
      <c r="B12" s="3">
        <v>1</v>
      </c>
      <c r="C12" s="13"/>
      <c r="D12" s="13"/>
      <c r="E12" s="16">
        <f>C12*D12/100</f>
        <v>0</v>
      </c>
      <c r="F12" s="14"/>
      <c r="G12" s="13"/>
      <c r="H12" s="13"/>
      <c r="I12" s="13"/>
      <c r="J12" s="13"/>
      <c r="K12" s="13"/>
      <c r="L12" s="13"/>
      <c r="M12" s="13"/>
      <c r="N12" s="13"/>
      <c r="O12" s="13"/>
      <c r="P12" s="13"/>
      <c r="Q12" s="13"/>
      <c r="R12" s="13"/>
      <c r="S12" s="53"/>
      <c r="T12" s="53"/>
      <c r="U12" s="53"/>
      <c r="V12" s="56"/>
      <c r="W12" s="4"/>
      <c r="X12" s="5"/>
      <c r="Y12" s="5"/>
    </row>
    <row r="13" spans="1:25" x14ac:dyDescent="0.35">
      <c r="A13" s="65"/>
      <c r="B13" s="3">
        <v>2</v>
      </c>
      <c r="C13" s="13"/>
      <c r="D13" s="13"/>
      <c r="E13" s="16">
        <f t="shared" ref="E13:E22" si="0">C13*D13/100</f>
        <v>0</v>
      </c>
      <c r="F13" s="14"/>
      <c r="G13" s="13"/>
      <c r="H13" s="13"/>
      <c r="I13" s="13"/>
      <c r="J13" s="13"/>
      <c r="K13" s="13"/>
      <c r="L13" s="13"/>
      <c r="M13" s="13"/>
      <c r="N13" s="13"/>
      <c r="O13" s="13"/>
      <c r="P13" s="13"/>
      <c r="Q13" s="13"/>
      <c r="R13" s="13"/>
      <c r="S13" s="54"/>
      <c r="T13" s="54"/>
      <c r="U13" s="54"/>
      <c r="V13" s="57"/>
      <c r="W13" s="4"/>
      <c r="X13" s="5"/>
      <c r="Y13" s="5"/>
    </row>
    <row r="14" spans="1:25" x14ac:dyDescent="0.35">
      <c r="A14" s="65"/>
      <c r="B14" s="3">
        <v>3</v>
      </c>
      <c r="C14" s="13"/>
      <c r="D14" s="13"/>
      <c r="E14" s="16">
        <f t="shared" si="0"/>
        <v>0</v>
      </c>
      <c r="F14" s="14"/>
      <c r="G14" s="13"/>
      <c r="H14" s="13"/>
      <c r="I14" s="13"/>
      <c r="J14" s="13"/>
      <c r="K14" s="13"/>
      <c r="L14" s="13"/>
      <c r="M14" s="13"/>
      <c r="N14" s="13"/>
      <c r="O14" s="13"/>
      <c r="P14" s="13"/>
      <c r="Q14" s="13"/>
      <c r="R14" s="13"/>
      <c r="S14" s="54"/>
      <c r="T14" s="54"/>
      <c r="U14" s="54"/>
      <c r="V14" s="57"/>
      <c r="W14" s="4"/>
      <c r="X14" s="5"/>
      <c r="Y14" s="5"/>
    </row>
    <row r="15" spans="1:25" x14ac:dyDescent="0.35">
      <c r="A15" s="65"/>
      <c r="B15" s="3">
        <v>4</v>
      </c>
      <c r="C15" s="13"/>
      <c r="D15" s="13"/>
      <c r="E15" s="16">
        <f t="shared" si="0"/>
        <v>0</v>
      </c>
      <c r="F15" s="14"/>
      <c r="G15" s="13"/>
      <c r="H15" s="13"/>
      <c r="I15" s="13"/>
      <c r="J15" s="13"/>
      <c r="K15" s="13"/>
      <c r="L15" s="13"/>
      <c r="M15" s="13"/>
      <c r="N15" s="13"/>
      <c r="O15" s="13"/>
      <c r="P15" s="13"/>
      <c r="Q15" s="13"/>
      <c r="R15" s="13"/>
      <c r="S15" s="54"/>
      <c r="T15" s="54"/>
      <c r="U15" s="54"/>
      <c r="V15" s="57"/>
      <c r="W15" s="4"/>
      <c r="X15" s="5"/>
      <c r="Y15" s="5"/>
    </row>
    <row r="16" spans="1:25" x14ac:dyDescent="0.35">
      <c r="A16" s="65"/>
      <c r="B16" s="3">
        <v>5</v>
      </c>
      <c r="C16" s="13"/>
      <c r="D16" s="13"/>
      <c r="E16" s="16">
        <f t="shared" si="0"/>
        <v>0</v>
      </c>
      <c r="F16" s="13"/>
      <c r="G16" s="13"/>
      <c r="H16" s="13"/>
      <c r="I16" s="13"/>
      <c r="J16" s="13"/>
      <c r="K16" s="13"/>
      <c r="L16" s="13"/>
      <c r="M16" s="13"/>
      <c r="N16" s="13"/>
      <c r="O16" s="13"/>
      <c r="P16" s="13"/>
      <c r="Q16" s="13"/>
      <c r="R16" s="13"/>
      <c r="S16" s="54"/>
      <c r="T16" s="54"/>
      <c r="U16" s="54"/>
      <c r="V16" s="57"/>
      <c r="W16" s="4"/>
      <c r="X16" s="5"/>
      <c r="Y16" s="5"/>
    </row>
    <row r="17" spans="1:25" x14ac:dyDescent="0.35">
      <c r="A17" s="65"/>
      <c r="B17" s="3">
        <v>6</v>
      </c>
      <c r="C17" s="13"/>
      <c r="D17" s="13"/>
      <c r="E17" s="16">
        <f t="shared" si="0"/>
        <v>0</v>
      </c>
      <c r="F17" s="14"/>
      <c r="G17" s="13"/>
      <c r="H17" s="13"/>
      <c r="I17" s="13"/>
      <c r="J17" s="13"/>
      <c r="K17" s="13"/>
      <c r="L17" s="13"/>
      <c r="M17" s="13"/>
      <c r="N17" s="13"/>
      <c r="O17" s="13"/>
      <c r="P17" s="13"/>
      <c r="Q17" s="13"/>
      <c r="R17" s="13"/>
      <c r="S17" s="54"/>
      <c r="T17" s="54"/>
      <c r="U17" s="54"/>
      <c r="V17" s="57"/>
      <c r="W17" s="4"/>
      <c r="X17" s="5"/>
      <c r="Y17" s="5"/>
    </row>
    <row r="18" spans="1:25" x14ac:dyDescent="0.35">
      <c r="A18" s="65"/>
      <c r="B18" s="3">
        <v>7</v>
      </c>
      <c r="C18" s="13"/>
      <c r="D18" s="13"/>
      <c r="E18" s="16">
        <f t="shared" si="0"/>
        <v>0</v>
      </c>
      <c r="F18" s="13"/>
      <c r="G18" s="13"/>
      <c r="H18" s="13"/>
      <c r="I18" s="13"/>
      <c r="J18" s="13"/>
      <c r="K18" s="13"/>
      <c r="L18" s="13"/>
      <c r="M18" s="13"/>
      <c r="N18" s="13"/>
      <c r="O18" s="13"/>
      <c r="P18" s="13"/>
      <c r="Q18" s="13"/>
      <c r="R18" s="13"/>
      <c r="S18" s="54"/>
      <c r="T18" s="54"/>
      <c r="U18" s="54"/>
      <c r="V18" s="57"/>
      <c r="W18" s="4"/>
      <c r="X18" s="5"/>
      <c r="Y18" s="5"/>
    </row>
    <row r="19" spans="1:25" x14ac:dyDescent="0.35">
      <c r="A19" s="65"/>
      <c r="B19" s="3">
        <v>8</v>
      </c>
      <c r="C19" s="13"/>
      <c r="D19" s="13"/>
      <c r="E19" s="16">
        <f t="shared" si="0"/>
        <v>0</v>
      </c>
      <c r="F19" s="13"/>
      <c r="G19" s="13"/>
      <c r="H19" s="13"/>
      <c r="I19" s="13"/>
      <c r="J19" s="13"/>
      <c r="K19" s="13"/>
      <c r="L19" s="13"/>
      <c r="M19" s="13"/>
      <c r="N19" s="13"/>
      <c r="O19" s="13"/>
      <c r="P19" s="13"/>
      <c r="Q19" s="13"/>
      <c r="R19" s="13"/>
      <c r="S19" s="54"/>
      <c r="T19" s="54"/>
      <c r="U19" s="54"/>
      <c r="V19" s="57"/>
      <c r="W19" s="4"/>
      <c r="X19" s="5"/>
      <c r="Y19" s="5"/>
    </row>
    <row r="20" spans="1:25" x14ac:dyDescent="0.35">
      <c r="A20" s="65"/>
      <c r="B20" s="3">
        <v>9</v>
      </c>
      <c r="C20" s="13"/>
      <c r="D20" s="13"/>
      <c r="E20" s="16">
        <f t="shared" si="0"/>
        <v>0</v>
      </c>
      <c r="F20" s="13"/>
      <c r="G20" s="13"/>
      <c r="H20" s="13"/>
      <c r="I20" s="13"/>
      <c r="J20" s="13"/>
      <c r="K20" s="13"/>
      <c r="L20" s="13"/>
      <c r="M20" s="13"/>
      <c r="N20" s="13"/>
      <c r="O20" s="13"/>
      <c r="P20" s="13"/>
      <c r="Q20" s="13"/>
      <c r="R20" s="13"/>
      <c r="S20" s="54"/>
      <c r="T20" s="54"/>
      <c r="U20" s="54"/>
      <c r="V20" s="57"/>
      <c r="W20" s="4"/>
      <c r="X20" s="5"/>
      <c r="Y20" s="5"/>
    </row>
    <row r="21" spans="1:25" x14ac:dyDescent="0.35">
      <c r="A21" s="65"/>
      <c r="B21" s="3">
        <v>10</v>
      </c>
      <c r="C21" s="13"/>
      <c r="D21" s="13"/>
      <c r="E21" s="16">
        <f t="shared" si="0"/>
        <v>0</v>
      </c>
      <c r="F21" s="13"/>
      <c r="G21" s="13"/>
      <c r="H21" s="13"/>
      <c r="I21" s="13"/>
      <c r="J21" s="13"/>
      <c r="K21" s="13"/>
      <c r="L21" s="13"/>
      <c r="M21" s="13"/>
      <c r="N21" s="13"/>
      <c r="O21" s="13"/>
      <c r="P21" s="13"/>
      <c r="Q21" s="13"/>
      <c r="R21" s="13"/>
      <c r="S21" s="54"/>
      <c r="T21" s="54"/>
      <c r="U21" s="54"/>
      <c r="V21" s="57"/>
      <c r="W21" s="4"/>
      <c r="X21" s="5"/>
      <c r="Y21" s="5"/>
    </row>
    <row r="22" spans="1:25" x14ac:dyDescent="0.35">
      <c r="A22" s="65"/>
      <c r="B22" s="3">
        <v>11</v>
      </c>
      <c r="C22" s="13"/>
      <c r="D22" s="13"/>
      <c r="E22" s="16">
        <f t="shared" si="0"/>
        <v>0</v>
      </c>
      <c r="F22" s="13"/>
      <c r="G22" s="13"/>
      <c r="H22" s="13"/>
      <c r="I22" s="13"/>
      <c r="J22" s="13"/>
      <c r="K22" s="13"/>
      <c r="L22" s="13"/>
      <c r="M22" s="13"/>
      <c r="N22" s="13"/>
      <c r="O22" s="13"/>
      <c r="P22" s="13"/>
      <c r="Q22" s="13"/>
      <c r="R22" s="13"/>
      <c r="S22" s="55"/>
      <c r="T22" s="55"/>
      <c r="U22" s="55"/>
      <c r="V22" s="58"/>
      <c r="W22" s="4"/>
      <c r="X22" s="5"/>
      <c r="Y22" s="5"/>
    </row>
    <row r="23" spans="1:25" x14ac:dyDescent="0.35">
      <c r="A23" s="65" t="s">
        <v>20</v>
      </c>
      <c r="B23" s="5" t="s">
        <v>21</v>
      </c>
      <c r="C23" s="5"/>
      <c r="D23" s="7">
        <f>SUM(D12:D22)</f>
        <v>0</v>
      </c>
      <c r="E23" s="7">
        <f>SUM(E12:E22)</f>
        <v>0</v>
      </c>
      <c r="F23" s="7" t="e">
        <f t="shared" ref="F23:K23" si="1">((F12*$E12)+(F13*$E13)+(F14*$E14)+(F15*$E15)+(F16*$E16)+(F17*$E17)+(F18*$E18)+(F19*$E19)+(F22*$E22))/$E$23</f>
        <v>#DIV/0!</v>
      </c>
      <c r="G23" s="7" t="e">
        <f t="shared" si="1"/>
        <v>#DIV/0!</v>
      </c>
      <c r="H23" s="7" t="e">
        <f t="shared" si="1"/>
        <v>#DIV/0!</v>
      </c>
      <c r="I23" s="7" t="e">
        <f t="shared" si="1"/>
        <v>#DIV/0!</v>
      </c>
      <c r="J23" s="7" t="e">
        <f t="shared" si="1"/>
        <v>#DIV/0!</v>
      </c>
      <c r="K23" s="7" t="e">
        <f t="shared" si="1"/>
        <v>#DIV/0!</v>
      </c>
      <c r="L23" s="24"/>
      <c r="M23" s="7" t="e">
        <f t="shared" ref="M23:R23" si="2">((M12*$E12)+(M13*$E13)+(M14*$E14)+(M15*$E15)+(M16*$E16)+(M17*$E17)+(M18*$E18)+(M19*$E19)+(M22*$E22))/$E$23</f>
        <v>#DIV/0!</v>
      </c>
      <c r="N23" s="7" t="e">
        <f t="shared" si="2"/>
        <v>#DIV/0!</v>
      </c>
      <c r="O23" s="7" t="e">
        <f t="shared" si="2"/>
        <v>#DIV/0!</v>
      </c>
      <c r="P23" s="7" t="e">
        <f t="shared" si="2"/>
        <v>#DIV/0!</v>
      </c>
      <c r="Q23" s="7" t="e">
        <f t="shared" si="2"/>
        <v>#DIV/0!</v>
      </c>
      <c r="R23" s="7" t="e">
        <f t="shared" si="2"/>
        <v>#DIV/0!</v>
      </c>
      <c r="S23" s="23"/>
      <c r="T23" s="19">
        <f>D23</f>
        <v>0</v>
      </c>
      <c r="U23" s="15"/>
      <c r="V23" s="17" t="e">
        <f>(100-(U23*100/T23))/B37</f>
        <v>#DIV/0!</v>
      </c>
    </row>
    <row r="24" spans="1:25" x14ac:dyDescent="0.35">
      <c r="A24" s="65"/>
      <c r="B24" s="5" t="s">
        <v>22</v>
      </c>
      <c r="C24" s="5"/>
      <c r="D24" s="5"/>
      <c r="E24" s="8" t="str">
        <f>IF(E23=0,"NULL",IF(E23&lt;0.2,10,IF(AND(E23&gt;=0.2,E23&lt;0.5),5,IF(AND(E23&gt;=0.5,E23&lt;1),0,IF(AND(E23&gt;=1,E23&lt;2),-5,-10)))))</f>
        <v>NULL</v>
      </c>
      <c r="F24" s="8" t="e">
        <f>IF(AND(F23&gt;=5,F23&lt;20),0,IF(F23&lt;2,10,IF(F23&gt;=50,10,5)))</f>
        <v>#DIV/0!</v>
      </c>
      <c r="G24" s="8" t="e">
        <f>IF(G23&lt;1,10,IF(AND(G23&gt;=5,G23&lt;50),0,5))</f>
        <v>#DIV/0!</v>
      </c>
      <c r="H24" s="8" t="e">
        <f>IF(AND(H23&gt;=25,H23&lt;75),0,IF(H23&lt;5,10,5))</f>
        <v>#DIV/0!</v>
      </c>
      <c r="I24" s="9" t="e">
        <f>IF(I23&gt;=50,10,IF(I23&lt;1,10,IF(AND(I23&lt;20,I23&gt;=10),0,5)))</f>
        <v>#DIV/0!</v>
      </c>
      <c r="J24" s="8" t="e">
        <f>IF(AND(J23&gt;=0,J23&lt;10),0,IF(AND(J23&gt;=10,J23&lt;25),10,20))</f>
        <v>#DIV/0!</v>
      </c>
      <c r="K24" s="8" t="e">
        <f>IF(AND(K23&gt;=0,K23&lt;10),0,IF(AND(K23&gt;=10,K23&lt;25),10,20))</f>
        <v>#DIV/0!</v>
      </c>
      <c r="L24" s="8" t="str">
        <f>IF(L23="","NULL",IF(L23=0,10,IF(L23=1,5,0)))</f>
        <v>NULL</v>
      </c>
      <c r="M24" s="8" t="e">
        <f>IF(M23&lt;2,10,IF(M23&gt;=5,0,5))</f>
        <v>#DIV/0!</v>
      </c>
      <c r="N24" s="8" t="e">
        <f>IF(N23&gt;=10,20,IF(N23=0,0,10))</f>
        <v>#DIV/0!</v>
      </c>
      <c r="O24" s="8" t="e">
        <f>IF(AND(O23&gt;=0,O23&lt;5),0,IF(AND(O23&gt;=5,O23&lt;25),5,IF(AND(O23&gt;=25,O23&lt;50),10,20)))</f>
        <v>#DIV/0!</v>
      </c>
      <c r="P24" s="8" t="e">
        <f>IF(AND(P23&gt;=0,P23&lt;5),0,IF(AND(P23&gt;=5,P23&lt;25),5,IF(AND(P23&gt;=25,P23&lt;50),10,20)))</f>
        <v>#DIV/0!</v>
      </c>
      <c r="Q24" s="8" t="e">
        <f>IF(AND(Q23&gt;=0,Q23&lt;5),0,IF(AND(Q23&gt;=5,Q23&lt;25),5,IF(AND(Q23&gt;=25,Q23&lt;50),10,20)))</f>
        <v>#DIV/0!</v>
      </c>
      <c r="R24" s="8" t="e">
        <f>IF(AND(R23&gt;=0,R23&lt;5),0,IF(AND(R23&gt;=5,R23&lt;25),5,IF(AND(R23&gt;=25,R23&lt;50),10,20)))</f>
        <v>#DIV/0!</v>
      </c>
      <c r="S24" s="8">
        <f>IF(S23="Négligeables ou nulles",0,IF(S23="Moyennes",5,IF(S23="Importantes",10,0)))</f>
        <v>0</v>
      </c>
      <c r="T24" s="18"/>
      <c r="U24" s="18"/>
      <c r="V24" s="5" t="e">
        <f>IF(V23&lt;1,0,IF(V23&gt;=5,20,10))</f>
        <v>#DIV/0!</v>
      </c>
    </row>
    <row r="25" spans="1:25" ht="15" thickBot="1" x14ac:dyDescent="0.4"/>
    <row r="26" spans="1:25" ht="31.5" thickBot="1" x14ac:dyDescent="0.4">
      <c r="A26" s="6" t="s">
        <v>23</v>
      </c>
      <c r="B26" s="59" t="e">
        <f>100-E24-F24-G24-H24-I24-L24-M24-O24-P24-Q24-R24-J24-K24-S24-V24</f>
        <v>#VALUE!</v>
      </c>
      <c r="C26" s="60"/>
      <c r="D26" s="60"/>
      <c r="E26" s="60"/>
      <c r="F26" s="60"/>
      <c r="G26" s="60"/>
      <c r="H26" s="60"/>
      <c r="I26" s="60"/>
      <c r="J26" s="60"/>
      <c r="K26" s="60"/>
      <c r="L26" s="60"/>
      <c r="M26" s="60"/>
      <c r="N26" s="60"/>
      <c r="O26" s="60"/>
      <c r="P26" s="60"/>
      <c r="Q26" s="60"/>
      <c r="R26" s="60"/>
      <c r="S26" s="60"/>
      <c r="T26" s="60"/>
      <c r="U26" s="60"/>
      <c r="V26" s="61"/>
    </row>
    <row r="30" spans="1:25" ht="15" thickBot="1" x14ac:dyDescent="0.4"/>
    <row r="31" spans="1:25" ht="23.25" customHeight="1" x14ac:dyDescent="0.35">
      <c r="A31" s="51" t="s">
        <v>39</v>
      </c>
      <c r="B31" s="52"/>
      <c r="L31" s="62" t="s">
        <v>46</v>
      </c>
      <c r="M31" s="63"/>
      <c r="N31" s="63"/>
      <c r="O31" s="64"/>
    </row>
    <row r="32" spans="1:25" x14ac:dyDescent="0.35">
      <c r="A32" s="33"/>
      <c r="B32" s="34"/>
      <c r="L32" s="47"/>
      <c r="M32" s="48"/>
      <c r="N32" s="41" t="s">
        <v>47</v>
      </c>
      <c r="O32" s="42"/>
    </row>
    <row r="33" spans="1:22" x14ac:dyDescent="0.35">
      <c r="A33" s="5" t="s">
        <v>40</v>
      </c>
      <c r="B33" s="15"/>
      <c r="L33" s="66"/>
      <c r="M33" s="67"/>
      <c r="N33" s="41" t="s">
        <v>49</v>
      </c>
      <c r="O33" s="42"/>
    </row>
    <row r="34" spans="1:22" x14ac:dyDescent="0.35">
      <c r="A34" s="5" t="s">
        <v>62</v>
      </c>
      <c r="B34" s="15"/>
      <c r="L34" s="43"/>
      <c r="M34" s="44"/>
      <c r="N34" s="41" t="s">
        <v>50</v>
      </c>
      <c r="O34" s="42"/>
    </row>
    <row r="35" spans="1:22" ht="15" thickBot="1" x14ac:dyDescent="0.4">
      <c r="A35" s="5" t="s">
        <v>63</v>
      </c>
      <c r="B35" s="15"/>
      <c r="C35" s="5" t="s">
        <v>64</v>
      </c>
      <c r="D35" s="40"/>
      <c r="E35" s="40"/>
      <c r="F35" s="40"/>
      <c r="G35" s="40"/>
      <c r="H35" s="40"/>
      <c r="I35" s="40"/>
      <c r="L35" s="45"/>
      <c r="M35" s="46"/>
      <c r="N35" s="68" t="s">
        <v>48</v>
      </c>
      <c r="O35" s="69"/>
    </row>
    <row r="36" spans="1:22" x14ac:dyDescent="0.35">
      <c r="A36" s="5" t="s">
        <v>63</v>
      </c>
      <c r="B36" s="15"/>
      <c r="C36" s="5" t="s">
        <v>64</v>
      </c>
      <c r="D36" s="40"/>
      <c r="E36" s="40"/>
      <c r="F36" s="40"/>
      <c r="G36" s="40"/>
      <c r="H36" s="40"/>
      <c r="I36" s="40"/>
    </row>
    <row r="37" spans="1:22" ht="53" customHeight="1" x14ac:dyDescent="0.35">
      <c r="A37" s="77" t="s">
        <v>72</v>
      </c>
      <c r="B37" s="15"/>
      <c r="C37" s="78" t="s">
        <v>73</v>
      </c>
      <c r="D37" s="79"/>
      <c r="E37" s="79"/>
      <c r="F37" s="79"/>
      <c r="G37" s="79"/>
      <c r="H37" s="79"/>
      <c r="I37" s="79"/>
    </row>
    <row r="40" spans="1:22" ht="20.25" customHeight="1" x14ac:dyDescent="0.35">
      <c r="A40" s="20" t="s">
        <v>44</v>
      </c>
      <c r="B40" s="21" t="s">
        <v>19</v>
      </c>
    </row>
    <row r="41" spans="1:22" x14ac:dyDescent="0.35">
      <c r="A41" s="15"/>
      <c r="B41" s="15"/>
    </row>
    <row r="42" spans="1:22" x14ac:dyDescent="0.35">
      <c r="A42" s="15"/>
      <c r="B42" s="15"/>
    </row>
    <row r="43" spans="1:22" x14ac:dyDescent="0.35">
      <c r="A43" s="15"/>
      <c r="B43" s="15"/>
    </row>
    <row r="44" spans="1:22" x14ac:dyDescent="0.35">
      <c r="A44" s="15"/>
      <c r="B44" s="15"/>
    </row>
    <row r="47" spans="1:22" ht="49.5" customHeight="1" x14ac:dyDescent="0.35">
      <c r="A47" s="22" t="s">
        <v>45</v>
      </c>
      <c r="B47" s="50"/>
      <c r="C47" s="50"/>
      <c r="D47" s="50"/>
      <c r="E47" s="50"/>
      <c r="F47" s="50"/>
      <c r="G47" s="50"/>
      <c r="H47" s="50"/>
      <c r="I47" s="50"/>
      <c r="J47" s="50"/>
      <c r="K47" s="50"/>
      <c r="L47" s="50"/>
      <c r="M47" s="50"/>
      <c r="N47" s="50"/>
      <c r="O47" s="50"/>
      <c r="P47" s="50"/>
      <c r="Q47" s="50"/>
      <c r="R47" s="50"/>
      <c r="S47" s="50"/>
      <c r="T47" s="50"/>
      <c r="U47" s="50"/>
      <c r="V47" s="50"/>
    </row>
    <row r="49" spans="1:22" ht="49.5" customHeight="1" x14ac:dyDescent="0.35">
      <c r="A49" s="22" t="s">
        <v>18</v>
      </c>
      <c r="B49" s="50"/>
      <c r="C49" s="50"/>
      <c r="D49" s="50"/>
      <c r="E49" s="50"/>
      <c r="F49" s="50"/>
      <c r="G49" s="50"/>
      <c r="H49" s="50"/>
      <c r="I49" s="50"/>
      <c r="J49" s="50"/>
      <c r="K49" s="50"/>
      <c r="L49" s="50"/>
      <c r="M49" s="50"/>
      <c r="N49" s="50"/>
      <c r="O49" s="50"/>
      <c r="P49" s="50"/>
      <c r="Q49" s="50"/>
      <c r="R49" s="50"/>
      <c r="S49" s="50"/>
      <c r="T49" s="50"/>
      <c r="U49" s="50"/>
      <c r="V49" s="50"/>
    </row>
  </sheetData>
  <mergeCells count="28">
    <mergeCell ref="A23:A24"/>
    <mergeCell ref="A1:V1"/>
    <mergeCell ref="B2:E2"/>
    <mergeCell ref="B3:E3"/>
    <mergeCell ref="B4:E4"/>
    <mergeCell ref="B6:E6"/>
    <mergeCell ref="B9:V9"/>
    <mergeCell ref="A12:A22"/>
    <mergeCell ref="S12:S22"/>
    <mergeCell ref="T12:T22"/>
    <mergeCell ref="U12:U22"/>
    <mergeCell ref="V12:V22"/>
    <mergeCell ref="B49:V49"/>
    <mergeCell ref="B26:V26"/>
    <mergeCell ref="A31:B31"/>
    <mergeCell ref="L31:O31"/>
    <mergeCell ref="L32:M32"/>
    <mergeCell ref="N32:O32"/>
    <mergeCell ref="L33:M33"/>
    <mergeCell ref="N33:O33"/>
    <mergeCell ref="L34:M34"/>
    <mergeCell ref="N34:O34"/>
    <mergeCell ref="L35:M35"/>
    <mergeCell ref="N35:O35"/>
    <mergeCell ref="B47:V47"/>
    <mergeCell ref="D35:I35"/>
    <mergeCell ref="D36:I36"/>
    <mergeCell ref="D37:I37"/>
  </mergeCells>
  <conditionalFormatting sqref="B26">
    <cfRule type="expression" dxfId="62" priority="1">
      <formula>$B$26&gt;=75</formula>
    </cfRule>
    <cfRule type="expression" dxfId="61" priority="2">
      <formula>AND($B$26&gt;=50,$B$26&lt;75)</formula>
    </cfRule>
    <cfRule type="expression" dxfId="60" priority="3">
      <formula>$B$26&lt;50</formula>
    </cfRule>
  </conditionalFormatting>
  <dataValidations count="1">
    <dataValidation type="list" allowBlank="1" showInputMessage="1" showErrorMessage="1" sqref="S23" xr:uid="{00000000-0002-0000-1300-000000000000}">
      <formula1>"Négligeables ou nulles,Moyennes,Importantes"</formula1>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25"/>
  <sheetViews>
    <sheetView workbookViewId="0">
      <selection activeCell="P7" sqref="P7"/>
    </sheetView>
  </sheetViews>
  <sheetFormatPr baseColWidth="10" defaultRowHeight="14.5" x14ac:dyDescent="0.35"/>
  <cols>
    <col min="6" max="6" width="19.1796875" bestFit="1" customWidth="1"/>
  </cols>
  <sheetData>
    <row r="1" spans="1:18" ht="36.75" customHeight="1" x14ac:dyDescent="0.35">
      <c r="A1" s="30" t="s">
        <v>67</v>
      </c>
      <c r="B1" s="73" t="s">
        <v>68</v>
      </c>
      <c r="C1" s="74"/>
      <c r="D1" s="74"/>
      <c r="E1" s="74"/>
      <c r="F1" s="74"/>
      <c r="G1" s="74"/>
      <c r="H1" s="74"/>
      <c r="I1" s="74"/>
      <c r="J1" s="74"/>
      <c r="K1" s="74"/>
      <c r="L1" s="74"/>
      <c r="M1" s="74"/>
      <c r="N1" s="74"/>
      <c r="O1" s="74"/>
      <c r="P1" s="74"/>
      <c r="Q1" s="74"/>
    </row>
    <row r="4" spans="1:18" x14ac:dyDescent="0.35">
      <c r="B4" s="11" t="s">
        <v>20</v>
      </c>
      <c r="C4" s="11" t="s">
        <v>26</v>
      </c>
      <c r="D4" s="11" t="s">
        <v>27</v>
      </c>
      <c r="E4" s="11" t="s">
        <v>25</v>
      </c>
      <c r="F4" s="11" t="s">
        <v>30</v>
      </c>
      <c r="I4" s="11" t="s">
        <v>28</v>
      </c>
      <c r="J4" s="11" t="s">
        <v>29</v>
      </c>
      <c r="K4" s="11" t="s">
        <v>26</v>
      </c>
      <c r="L4" s="11" t="s">
        <v>27</v>
      </c>
      <c r="M4" s="10"/>
      <c r="N4" s="11" t="s">
        <v>30</v>
      </c>
      <c r="O4" s="11" t="s">
        <v>34</v>
      </c>
      <c r="P4" s="11" t="s">
        <v>29</v>
      </c>
      <c r="Q4" s="11" t="s">
        <v>26</v>
      </c>
      <c r="R4" s="11" t="s">
        <v>27</v>
      </c>
    </row>
    <row r="5" spans="1:18" x14ac:dyDescent="0.35">
      <c r="B5" s="3">
        <v>1</v>
      </c>
      <c r="C5" s="3">
        <f>'1'!E23</f>
        <v>0</v>
      </c>
      <c r="D5" s="3" t="e">
        <f>C5*100/$C$25</f>
        <v>#DIV/0!</v>
      </c>
      <c r="E5" s="12" t="e">
        <f>'1'!$B$26</f>
        <v>#VALUE!</v>
      </c>
      <c r="F5" s="3" t="e">
        <f>IF(E5&lt;50,3,IF(E5&gt;=75,1,2))</f>
        <v>#VALUE!</v>
      </c>
      <c r="I5" s="3">
        <v>0</v>
      </c>
      <c r="J5" s="3">
        <f>COUNTIF($E$5:$E$24,I5)</f>
        <v>0</v>
      </c>
      <c r="K5" s="3">
        <f>SUMIF($E$5:$E$24,I5,$C$5:$C$24)</f>
        <v>0</v>
      </c>
      <c r="L5" s="3" t="e">
        <f>K5*100/$C$25</f>
        <v>#DIV/0!</v>
      </c>
      <c r="N5" s="3">
        <v>1</v>
      </c>
      <c r="O5" s="3" t="s">
        <v>31</v>
      </c>
      <c r="P5" s="3">
        <f>COUNTIF($F$5:$F$24,N5)</f>
        <v>0</v>
      </c>
      <c r="Q5" s="3">
        <f>SUMIF($F$5:$F$24,N5,$C$5:$C$24)</f>
        <v>0</v>
      </c>
      <c r="R5" s="3">
        <f>SUMIF($F$5:$F$24,N5,$D$5:$D$24)</f>
        <v>0</v>
      </c>
    </row>
    <row r="6" spans="1:18" x14ac:dyDescent="0.35">
      <c r="B6" s="3">
        <v>2</v>
      </c>
      <c r="C6" s="3">
        <f>'2'!E23</f>
        <v>0</v>
      </c>
      <c r="D6" s="3" t="e">
        <f t="shared" ref="D6:D24" si="0">C6*100/$C$25</f>
        <v>#DIV/0!</v>
      </c>
      <c r="E6" s="12" t="e">
        <f>'2'!$B$26</f>
        <v>#VALUE!</v>
      </c>
      <c r="F6" s="3" t="e">
        <f t="shared" ref="F6:F10" si="1">IF(E6&lt;50,3,IF(E6&gt;=75,1,2))</f>
        <v>#VALUE!</v>
      </c>
      <c r="I6" s="3">
        <v>5</v>
      </c>
      <c r="J6" s="3">
        <f t="shared" ref="J6:J25" si="2">COUNTIF($E$5:$E$24,I6)</f>
        <v>0</v>
      </c>
      <c r="K6" s="3">
        <f t="shared" ref="K6:K25" si="3">SUMIF($E$5:$E$24,I6,$C$5:$C$24)</f>
        <v>0</v>
      </c>
      <c r="L6" s="3" t="e">
        <f t="shared" ref="L6:L25" si="4">K6*100/$C$25</f>
        <v>#DIV/0!</v>
      </c>
      <c r="N6" s="3">
        <v>2</v>
      </c>
      <c r="O6" s="3" t="s">
        <v>33</v>
      </c>
      <c r="P6" s="3">
        <f>COUNTIF($F$5:$F$24,N6)</f>
        <v>0</v>
      </c>
      <c r="Q6" s="3">
        <f t="shared" ref="Q6:Q7" si="5">SUMIF($F$5:$F$24,N6,$C$5:$C$24)</f>
        <v>0</v>
      </c>
      <c r="R6" s="3">
        <f t="shared" ref="R6:R7" si="6">SUMIF($F$5:$F$24,N6,$D$5:$D$24)</f>
        <v>0</v>
      </c>
    </row>
    <row r="7" spans="1:18" x14ac:dyDescent="0.35">
      <c r="B7" s="3">
        <v>3</v>
      </c>
      <c r="C7" s="3">
        <f>'3'!E23</f>
        <v>0</v>
      </c>
      <c r="D7" s="3" t="e">
        <f t="shared" si="0"/>
        <v>#DIV/0!</v>
      </c>
      <c r="E7" s="12" t="e">
        <f>'3'!$B$26</f>
        <v>#VALUE!</v>
      </c>
      <c r="F7" s="3" t="e">
        <f t="shared" si="1"/>
        <v>#VALUE!</v>
      </c>
      <c r="I7" s="3">
        <v>10</v>
      </c>
      <c r="J7" s="3">
        <f t="shared" si="2"/>
        <v>0</v>
      </c>
      <c r="K7" s="3">
        <f t="shared" si="3"/>
        <v>0</v>
      </c>
      <c r="L7" s="3" t="e">
        <f t="shared" si="4"/>
        <v>#DIV/0!</v>
      </c>
      <c r="N7" s="3">
        <v>3</v>
      </c>
      <c r="O7" s="3" t="s">
        <v>32</v>
      </c>
      <c r="P7" s="3">
        <f>COUNTIF($F$5:$F$24,N7)</f>
        <v>0</v>
      </c>
      <c r="Q7" s="3">
        <f t="shared" si="5"/>
        <v>0</v>
      </c>
      <c r="R7" s="3">
        <f t="shared" si="6"/>
        <v>0</v>
      </c>
    </row>
    <row r="8" spans="1:18" x14ac:dyDescent="0.35">
      <c r="B8" s="3">
        <v>4</v>
      </c>
      <c r="C8" s="3">
        <f>'4'!E23</f>
        <v>0</v>
      </c>
      <c r="D8" s="3" t="e">
        <f t="shared" si="0"/>
        <v>#DIV/0!</v>
      </c>
      <c r="E8" s="12" t="e">
        <f>'4'!$B$26</f>
        <v>#VALUE!</v>
      </c>
      <c r="F8" s="3" t="e">
        <f t="shared" si="1"/>
        <v>#VALUE!</v>
      </c>
      <c r="I8" s="3">
        <v>15</v>
      </c>
      <c r="J8" s="3">
        <f t="shared" si="2"/>
        <v>0</v>
      </c>
      <c r="K8" s="3">
        <f t="shared" si="3"/>
        <v>0</v>
      </c>
      <c r="L8" s="3" t="e">
        <f t="shared" si="4"/>
        <v>#DIV/0!</v>
      </c>
    </row>
    <row r="9" spans="1:18" x14ac:dyDescent="0.35">
      <c r="B9" s="3">
        <v>5</v>
      </c>
      <c r="C9" s="3">
        <f>'5'!E23</f>
        <v>0</v>
      </c>
      <c r="D9" s="3" t="e">
        <f t="shared" si="0"/>
        <v>#DIV/0!</v>
      </c>
      <c r="E9" s="12" t="e">
        <f>'5'!$B$26</f>
        <v>#VALUE!</v>
      </c>
      <c r="F9" s="3" t="e">
        <f t="shared" si="1"/>
        <v>#VALUE!</v>
      </c>
      <c r="I9" s="3">
        <v>20</v>
      </c>
      <c r="J9" s="3">
        <f t="shared" si="2"/>
        <v>0</v>
      </c>
      <c r="K9" s="3">
        <f t="shared" si="3"/>
        <v>0</v>
      </c>
      <c r="L9" s="3" t="e">
        <f t="shared" si="4"/>
        <v>#DIV/0!</v>
      </c>
    </row>
    <row r="10" spans="1:18" x14ac:dyDescent="0.35">
      <c r="B10" s="3">
        <v>6</v>
      </c>
      <c r="C10" s="3">
        <f>'6'!E23</f>
        <v>0</v>
      </c>
      <c r="D10" s="3" t="e">
        <f t="shared" si="0"/>
        <v>#DIV/0!</v>
      </c>
      <c r="E10" s="12" t="e">
        <f>'6'!$B$26</f>
        <v>#VALUE!</v>
      </c>
      <c r="F10" s="3" t="e">
        <f t="shared" si="1"/>
        <v>#VALUE!</v>
      </c>
      <c r="I10" s="3">
        <v>25</v>
      </c>
      <c r="J10" s="3">
        <f t="shared" si="2"/>
        <v>0</v>
      </c>
      <c r="K10" s="3">
        <f t="shared" si="3"/>
        <v>0</v>
      </c>
      <c r="L10" s="3" t="e">
        <f t="shared" si="4"/>
        <v>#DIV/0!</v>
      </c>
    </row>
    <row r="11" spans="1:18" x14ac:dyDescent="0.35">
      <c r="B11" s="3">
        <v>7</v>
      </c>
      <c r="C11" s="3">
        <f>'7'!E23</f>
        <v>0</v>
      </c>
      <c r="D11" s="3" t="e">
        <f t="shared" si="0"/>
        <v>#DIV/0!</v>
      </c>
      <c r="E11" s="12" t="e">
        <f>'7'!$B$26</f>
        <v>#VALUE!</v>
      </c>
      <c r="F11" s="3" t="e">
        <f>IF(E11&lt;50,3,IF(E11&gt;=75,1,2))</f>
        <v>#VALUE!</v>
      </c>
      <c r="I11" s="3">
        <v>30</v>
      </c>
      <c r="J11" s="3">
        <f t="shared" si="2"/>
        <v>0</v>
      </c>
      <c r="K11" s="3">
        <f t="shared" si="3"/>
        <v>0</v>
      </c>
      <c r="L11" s="3" t="e">
        <f t="shared" si="4"/>
        <v>#DIV/0!</v>
      </c>
    </row>
    <row r="12" spans="1:18" x14ac:dyDescent="0.35">
      <c r="B12" s="3">
        <v>8</v>
      </c>
      <c r="C12" s="3">
        <f>'8'!E23</f>
        <v>0</v>
      </c>
      <c r="D12" s="3" t="e">
        <f t="shared" si="0"/>
        <v>#DIV/0!</v>
      </c>
      <c r="E12" s="12" t="e">
        <f>'8'!$B$26</f>
        <v>#VALUE!</v>
      </c>
      <c r="F12" s="3" t="e">
        <f>IF(E11&lt;50,3,IF(E11&gt;=75,1,2))</f>
        <v>#VALUE!</v>
      </c>
      <c r="I12" s="3">
        <v>35</v>
      </c>
      <c r="J12" s="3">
        <f t="shared" si="2"/>
        <v>0</v>
      </c>
      <c r="K12" s="3">
        <f t="shared" si="3"/>
        <v>0</v>
      </c>
      <c r="L12" s="3" t="e">
        <f t="shared" si="4"/>
        <v>#DIV/0!</v>
      </c>
    </row>
    <row r="13" spans="1:18" x14ac:dyDescent="0.35">
      <c r="B13" s="3">
        <v>9</v>
      </c>
      <c r="C13" s="3">
        <f>'9'!E23</f>
        <v>0</v>
      </c>
      <c r="D13" s="3" t="e">
        <f t="shared" si="0"/>
        <v>#DIV/0!</v>
      </c>
      <c r="E13" s="12" t="e">
        <f>'9'!$B$26</f>
        <v>#VALUE!</v>
      </c>
      <c r="F13" s="3" t="e">
        <f>IF(E11&lt;50,3,IF(E11&gt;=75,1,2))</f>
        <v>#VALUE!</v>
      </c>
      <c r="I13" s="3">
        <v>40</v>
      </c>
      <c r="J13" s="3">
        <f t="shared" si="2"/>
        <v>0</v>
      </c>
      <c r="K13" s="3">
        <f t="shared" si="3"/>
        <v>0</v>
      </c>
      <c r="L13" s="3" t="e">
        <f t="shared" si="4"/>
        <v>#DIV/0!</v>
      </c>
    </row>
    <row r="14" spans="1:18" x14ac:dyDescent="0.35">
      <c r="B14" s="3">
        <v>10</v>
      </c>
      <c r="C14" s="3">
        <f>'10'!E23</f>
        <v>0</v>
      </c>
      <c r="D14" s="3" t="e">
        <f t="shared" si="0"/>
        <v>#DIV/0!</v>
      </c>
      <c r="E14" s="12" t="e">
        <f>'10'!$B$26</f>
        <v>#VALUE!</v>
      </c>
      <c r="F14" s="3" t="e">
        <f>IF(E11&lt;50,3,IF(E11&gt;=75,1,2))</f>
        <v>#VALUE!</v>
      </c>
      <c r="I14" s="3">
        <v>45</v>
      </c>
      <c r="J14" s="3">
        <f t="shared" si="2"/>
        <v>0</v>
      </c>
      <c r="K14" s="3">
        <f t="shared" si="3"/>
        <v>0</v>
      </c>
      <c r="L14" s="3" t="e">
        <f t="shared" si="4"/>
        <v>#DIV/0!</v>
      </c>
    </row>
    <row r="15" spans="1:18" x14ac:dyDescent="0.35">
      <c r="B15" s="3">
        <v>11</v>
      </c>
      <c r="C15" s="3">
        <f>'11'!E23</f>
        <v>0</v>
      </c>
      <c r="D15" s="3" t="e">
        <f t="shared" si="0"/>
        <v>#DIV/0!</v>
      </c>
      <c r="E15" s="12" t="e">
        <f>'11'!$B$26</f>
        <v>#VALUE!</v>
      </c>
      <c r="F15" s="3" t="e">
        <f>IF(E11&lt;50,3,IF(E11&gt;=75,1,2))</f>
        <v>#VALUE!</v>
      </c>
      <c r="I15" s="3">
        <v>50</v>
      </c>
      <c r="J15" s="3">
        <f t="shared" si="2"/>
        <v>0</v>
      </c>
      <c r="K15" s="3">
        <f t="shared" si="3"/>
        <v>0</v>
      </c>
      <c r="L15" s="3" t="e">
        <f t="shared" si="4"/>
        <v>#DIV/0!</v>
      </c>
    </row>
    <row r="16" spans="1:18" x14ac:dyDescent="0.35">
      <c r="B16" s="3">
        <v>12</v>
      </c>
      <c r="C16" s="3">
        <f>'12'!E23</f>
        <v>0</v>
      </c>
      <c r="D16" s="3" t="e">
        <f t="shared" si="0"/>
        <v>#DIV/0!</v>
      </c>
      <c r="E16" s="12" t="e">
        <f>'12'!$B$26</f>
        <v>#VALUE!</v>
      </c>
      <c r="F16" s="3" t="e">
        <f>IF(E11&lt;50,3,IF(E11&gt;=75,1,2))</f>
        <v>#VALUE!</v>
      </c>
      <c r="I16" s="3">
        <v>55</v>
      </c>
      <c r="J16" s="3">
        <f t="shared" si="2"/>
        <v>0</v>
      </c>
      <c r="K16" s="3">
        <f t="shared" si="3"/>
        <v>0</v>
      </c>
      <c r="L16" s="3" t="e">
        <f t="shared" si="4"/>
        <v>#DIV/0!</v>
      </c>
    </row>
    <row r="17" spans="2:12" x14ac:dyDescent="0.35">
      <c r="B17" s="3">
        <v>13</v>
      </c>
      <c r="C17" s="3">
        <f>'13'!E23</f>
        <v>0</v>
      </c>
      <c r="D17" s="3" t="e">
        <f t="shared" si="0"/>
        <v>#DIV/0!</v>
      </c>
      <c r="E17" s="12" t="e">
        <f>'13'!$B$26</f>
        <v>#VALUE!</v>
      </c>
      <c r="F17" s="3" t="e">
        <f>IF(E11&lt;50,3,IF(E11&gt;=75,1,2))</f>
        <v>#VALUE!</v>
      </c>
      <c r="I17" s="3">
        <v>60</v>
      </c>
      <c r="J17" s="3">
        <f t="shared" si="2"/>
        <v>0</v>
      </c>
      <c r="K17" s="3">
        <f t="shared" si="3"/>
        <v>0</v>
      </c>
      <c r="L17" s="3" t="e">
        <f t="shared" si="4"/>
        <v>#DIV/0!</v>
      </c>
    </row>
    <row r="18" spans="2:12" x14ac:dyDescent="0.35">
      <c r="B18" s="3">
        <v>14</v>
      </c>
      <c r="C18" s="3">
        <f>'14'!E23</f>
        <v>0</v>
      </c>
      <c r="D18" s="3" t="e">
        <f t="shared" si="0"/>
        <v>#DIV/0!</v>
      </c>
      <c r="E18" s="12" t="e">
        <f>'14'!$B$26</f>
        <v>#VALUE!</v>
      </c>
      <c r="F18" s="3" t="e">
        <f>IF(E11&lt;50,3,IF(E11&gt;=75,1,2))</f>
        <v>#VALUE!</v>
      </c>
      <c r="I18" s="3">
        <v>65</v>
      </c>
      <c r="J18" s="3">
        <f t="shared" si="2"/>
        <v>0</v>
      </c>
      <c r="K18" s="3">
        <f t="shared" si="3"/>
        <v>0</v>
      </c>
      <c r="L18" s="3" t="e">
        <f t="shared" si="4"/>
        <v>#DIV/0!</v>
      </c>
    </row>
    <row r="19" spans="2:12" x14ac:dyDescent="0.35">
      <c r="B19" s="3">
        <v>15</v>
      </c>
      <c r="C19" s="3">
        <f>'15'!E23</f>
        <v>0</v>
      </c>
      <c r="D19" s="3" t="e">
        <f t="shared" si="0"/>
        <v>#DIV/0!</v>
      </c>
      <c r="E19" s="12" t="e">
        <f>'15'!$B$26</f>
        <v>#VALUE!</v>
      </c>
      <c r="F19" s="3" t="e">
        <f>IF(E11&lt;50,3,IF(E11&gt;=75,1,2))</f>
        <v>#VALUE!</v>
      </c>
      <c r="I19" s="3">
        <v>70</v>
      </c>
      <c r="J19" s="3">
        <f t="shared" si="2"/>
        <v>0</v>
      </c>
      <c r="K19" s="3">
        <f t="shared" si="3"/>
        <v>0</v>
      </c>
      <c r="L19" s="3" t="e">
        <f t="shared" si="4"/>
        <v>#DIV/0!</v>
      </c>
    </row>
    <row r="20" spans="2:12" x14ac:dyDescent="0.35">
      <c r="B20" s="3">
        <v>16</v>
      </c>
      <c r="C20" s="3">
        <f>'16'!E23</f>
        <v>0</v>
      </c>
      <c r="D20" s="3" t="e">
        <f t="shared" si="0"/>
        <v>#DIV/0!</v>
      </c>
      <c r="E20" s="12" t="e">
        <f>'16'!$B$26</f>
        <v>#VALUE!</v>
      </c>
      <c r="F20" s="3" t="e">
        <f>IF(E11&lt;50,3,IF(E11&gt;=75,1,2))</f>
        <v>#VALUE!</v>
      </c>
      <c r="I20" s="3">
        <v>75</v>
      </c>
      <c r="J20" s="3">
        <f t="shared" si="2"/>
        <v>0</v>
      </c>
      <c r="K20" s="3">
        <f t="shared" si="3"/>
        <v>0</v>
      </c>
      <c r="L20" s="3" t="e">
        <f t="shared" si="4"/>
        <v>#DIV/0!</v>
      </c>
    </row>
    <row r="21" spans="2:12" x14ac:dyDescent="0.35">
      <c r="B21" s="3">
        <v>17</v>
      </c>
      <c r="C21" s="3">
        <f>'17'!E23</f>
        <v>0</v>
      </c>
      <c r="D21" s="3" t="e">
        <f t="shared" si="0"/>
        <v>#DIV/0!</v>
      </c>
      <c r="E21" s="12" t="e">
        <f>'17'!$B$26</f>
        <v>#VALUE!</v>
      </c>
      <c r="F21" s="3" t="e">
        <f>IF(E11&lt;50,3,IF(E11&gt;=75,1,2))</f>
        <v>#VALUE!</v>
      </c>
      <c r="I21" s="3">
        <v>80</v>
      </c>
      <c r="J21" s="3">
        <f t="shared" si="2"/>
        <v>0</v>
      </c>
      <c r="K21" s="3">
        <f t="shared" si="3"/>
        <v>0</v>
      </c>
      <c r="L21" s="3" t="e">
        <f t="shared" si="4"/>
        <v>#DIV/0!</v>
      </c>
    </row>
    <row r="22" spans="2:12" x14ac:dyDescent="0.35">
      <c r="B22" s="3">
        <v>18</v>
      </c>
      <c r="C22" s="3">
        <f>'18'!E23</f>
        <v>0</v>
      </c>
      <c r="D22" s="3" t="e">
        <f t="shared" si="0"/>
        <v>#DIV/0!</v>
      </c>
      <c r="E22" s="12" t="e">
        <f>'18'!$B$26</f>
        <v>#VALUE!</v>
      </c>
      <c r="F22" s="3" t="e">
        <f>IF(E11&lt;50,3,IF(E11&gt;=75,1,2))</f>
        <v>#VALUE!</v>
      </c>
      <c r="I22" s="3">
        <v>85</v>
      </c>
      <c r="J22" s="3">
        <f t="shared" si="2"/>
        <v>0</v>
      </c>
      <c r="K22" s="3">
        <f t="shared" si="3"/>
        <v>0</v>
      </c>
      <c r="L22" s="3" t="e">
        <f t="shared" si="4"/>
        <v>#DIV/0!</v>
      </c>
    </row>
    <row r="23" spans="2:12" x14ac:dyDescent="0.35">
      <c r="B23" s="3">
        <v>19</v>
      </c>
      <c r="C23" s="3">
        <f>'19'!E23</f>
        <v>0</v>
      </c>
      <c r="D23" s="3" t="e">
        <f t="shared" si="0"/>
        <v>#DIV/0!</v>
      </c>
      <c r="E23" s="12" t="e">
        <f>'19'!$B$26</f>
        <v>#VALUE!</v>
      </c>
      <c r="F23" s="3" t="e">
        <f>IF(E11&lt;50,3,IF(E11&gt;=75,1,2))</f>
        <v>#VALUE!</v>
      </c>
      <c r="I23" s="3">
        <v>90</v>
      </c>
      <c r="J23" s="3">
        <f t="shared" si="2"/>
        <v>0</v>
      </c>
      <c r="K23" s="3">
        <f t="shared" si="3"/>
        <v>0</v>
      </c>
      <c r="L23" s="3" t="e">
        <f t="shared" si="4"/>
        <v>#DIV/0!</v>
      </c>
    </row>
    <row r="24" spans="2:12" x14ac:dyDescent="0.35">
      <c r="B24" s="3">
        <v>20</v>
      </c>
      <c r="C24" s="3">
        <f>'20'!E23</f>
        <v>0</v>
      </c>
      <c r="D24" s="3" t="e">
        <f t="shared" si="0"/>
        <v>#DIV/0!</v>
      </c>
      <c r="E24" s="12" t="e">
        <f>'20'!$B$26</f>
        <v>#VALUE!</v>
      </c>
      <c r="F24" s="3" t="e">
        <f>IF(E11&lt;50,3,IF(E11&gt;=75,1,2))</f>
        <v>#VALUE!</v>
      </c>
      <c r="I24" s="3">
        <v>95</v>
      </c>
      <c r="J24" s="3">
        <f t="shared" si="2"/>
        <v>0</v>
      </c>
      <c r="K24" s="3">
        <f t="shared" si="3"/>
        <v>0</v>
      </c>
      <c r="L24" s="3" t="e">
        <f t="shared" si="4"/>
        <v>#DIV/0!</v>
      </c>
    </row>
    <row r="25" spans="2:12" x14ac:dyDescent="0.35">
      <c r="B25" s="3"/>
      <c r="C25" s="3">
        <f>SUM(C5:C24)</f>
        <v>0</v>
      </c>
      <c r="D25" s="3"/>
      <c r="E25" s="3"/>
      <c r="F25" s="3"/>
      <c r="I25" s="3">
        <v>100</v>
      </c>
      <c r="J25" s="3">
        <f t="shared" si="2"/>
        <v>0</v>
      </c>
      <c r="K25" s="3">
        <f t="shared" si="3"/>
        <v>0</v>
      </c>
      <c r="L25" s="3" t="e">
        <f t="shared" si="4"/>
        <v>#DIV/0!</v>
      </c>
    </row>
  </sheetData>
  <mergeCells count="1">
    <mergeCell ref="B1:Q1"/>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Q30"/>
  <sheetViews>
    <sheetView zoomScale="85" zoomScaleNormal="85" workbookViewId="0">
      <selection activeCell="F2" sqref="F2"/>
    </sheetView>
  </sheetViews>
  <sheetFormatPr baseColWidth="10" defaultRowHeight="14.5" x14ac:dyDescent="0.35"/>
  <sheetData>
    <row r="1" spans="1:17" ht="56.25" customHeight="1" x14ac:dyDescent="0.35">
      <c r="A1" s="30" t="s">
        <v>67</v>
      </c>
      <c r="B1" s="73" t="s">
        <v>69</v>
      </c>
      <c r="C1" s="74"/>
      <c r="D1" s="74"/>
      <c r="E1" s="74"/>
      <c r="F1" s="74"/>
      <c r="G1" s="74"/>
      <c r="H1" s="74"/>
      <c r="I1" s="74"/>
      <c r="J1" s="74"/>
      <c r="K1" s="74"/>
      <c r="L1" s="74"/>
      <c r="M1" s="74"/>
      <c r="N1" s="74"/>
      <c r="O1" s="74"/>
      <c r="P1" s="74"/>
      <c r="Q1" s="74"/>
    </row>
    <row r="2" spans="1:17" ht="27" customHeight="1" x14ac:dyDescent="0.35">
      <c r="A2" s="75" t="s">
        <v>59</v>
      </c>
      <c r="B2" s="75"/>
      <c r="C2" s="75"/>
      <c r="D2" s="31"/>
    </row>
    <row r="4" spans="1:17" ht="18.5" x14ac:dyDescent="0.35">
      <c r="B4" s="76" t="s">
        <v>51</v>
      </c>
      <c r="C4" s="76"/>
      <c r="D4" s="76"/>
      <c r="E4" s="76"/>
      <c r="F4" s="76"/>
      <c r="G4" s="76"/>
      <c r="H4" s="76"/>
      <c r="I4" s="76"/>
      <c r="J4" s="76"/>
      <c r="K4" s="76"/>
      <c r="L4" s="76"/>
      <c r="M4" s="76"/>
      <c r="N4" s="76"/>
      <c r="O4" s="76"/>
      <c r="P4" s="76"/>
      <c r="Q4" s="40"/>
    </row>
    <row r="5" spans="1:17" ht="43.5" x14ac:dyDescent="0.35">
      <c r="A5" s="28" t="s">
        <v>20</v>
      </c>
      <c r="B5" s="1" t="s">
        <v>37</v>
      </c>
      <c r="C5" s="1" t="s">
        <v>42</v>
      </c>
      <c r="D5" s="1" t="s">
        <v>9</v>
      </c>
      <c r="E5" s="1" t="s">
        <v>10</v>
      </c>
      <c r="F5" s="1" t="s">
        <v>36</v>
      </c>
      <c r="G5" s="1" t="s">
        <v>55</v>
      </c>
      <c r="H5" s="1" t="s">
        <v>56</v>
      </c>
      <c r="I5" s="1" t="s">
        <v>54</v>
      </c>
      <c r="J5" s="1" t="s">
        <v>53</v>
      </c>
      <c r="K5" s="1" t="s">
        <v>35</v>
      </c>
      <c r="L5" s="1" t="s">
        <v>11</v>
      </c>
      <c r="M5" s="1" t="s">
        <v>12</v>
      </c>
      <c r="N5" s="1" t="s">
        <v>13</v>
      </c>
      <c r="O5" s="1" t="s">
        <v>24</v>
      </c>
      <c r="P5" s="1" t="s">
        <v>17</v>
      </c>
      <c r="Q5" s="1" t="s">
        <v>16</v>
      </c>
    </row>
    <row r="6" spans="1:17" x14ac:dyDescent="0.35">
      <c r="A6" s="3">
        <v>1</v>
      </c>
      <c r="B6" s="3" t="str">
        <f>'1'!$E$24</f>
        <v>NULL</v>
      </c>
      <c r="C6" s="3" t="e">
        <f>'1'!$F$24</f>
        <v>#DIV/0!</v>
      </c>
      <c r="D6" s="3" t="e">
        <f>'1'!$G$24</f>
        <v>#DIV/0!</v>
      </c>
      <c r="E6" s="3" t="e">
        <f>'1'!$H$24</f>
        <v>#DIV/0!</v>
      </c>
      <c r="F6" s="3" t="e">
        <f>'1'!$I$24</f>
        <v>#DIV/0!</v>
      </c>
      <c r="G6" s="3" t="e">
        <f>'1'!$J$24</f>
        <v>#DIV/0!</v>
      </c>
      <c r="H6" s="3" t="e">
        <f>'1'!$K$24</f>
        <v>#DIV/0!</v>
      </c>
      <c r="I6" s="3" t="str">
        <f>'1'!$L$24</f>
        <v>NULL</v>
      </c>
      <c r="J6" s="3" t="e">
        <f>'1'!$M$24</f>
        <v>#DIV/0!</v>
      </c>
      <c r="K6" s="3" t="e">
        <f>'1'!$N$24</f>
        <v>#DIV/0!</v>
      </c>
      <c r="L6" s="3" t="e">
        <f>'1'!$O$24</f>
        <v>#DIV/0!</v>
      </c>
      <c r="M6" s="3" t="e">
        <f>'1'!$P$24</f>
        <v>#DIV/0!</v>
      </c>
      <c r="N6" s="3" t="e">
        <f>'1'!$Q$24</f>
        <v>#DIV/0!</v>
      </c>
      <c r="O6" s="3" t="e">
        <f>'1'!$R$24</f>
        <v>#DIV/0!</v>
      </c>
      <c r="P6" s="3" t="e">
        <f>'1'!$V$24</f>
        <v>#DIV/0!</v>
      </c>
      <c r="Q6" s="3">
        <f>'1'!$S$24</f>
        <v>0</v>
      </c>
    </row>
    <row r="7" spans="1:17" x14ac:dyDescent="0.35">
      <c r="A7" s="3">
        <v>2</v>
      </c>
      <c r="B7" s="3" t="str">
        <f>'2'!$E$24</f>
        <v>NULL</v>
      </c>
      <c r="C7" s="3" t="e">
        <f>'2'!$F$24</f>
        <v>#DIV/0!</v>
      </c>
      <c r="D7" s="3" t="e">
        <f>'2'!$G$24</f>
        <v>#DIV/0!</v>
      </c>
      <c r="E7" s="3" t="e">
        <f>'2'!$H$24</f>
        <v>#DIV/0!</v>
      </c>
      <c r="F7" s="3" t="e">
        <f>'2'!$I$24</f>
        <v>#DIV/0!</v>
      </c>
      <c r="G7" s="3" t="e">
        <f>'2'!$J$24</f>
        <v>#DIV/0!</v>
      </c>
      <c r="H7" s="3" t="e">
        <f>'2'!$K$24</f>
        <v>#DIV/0!</v>
      </c>
      <c r="I7" s="3" t="str">
        <f>'2'!$L$24</f>
        <v>NULL</v>
      </c>
      <c r="J7" s="3" t="e">
        <f>'2'!$M$24</f>
        <v>#DIV/0!</v>
      </c>
      <c r="K7" s="3" t="e">
        <f>'2'!$N$24</f>
        <v>#DIV/0!</v>
      </c>
      <c r="L7" s="3" t="e">
        <f>'2'!$O$24</f>
        <v>#DIV/0!</v>
      </c>
      <c r="M7" s="3" t="e">
        <f>'2'!$P$24</f>
        <v>#DIV/0!</v>
      </c>
      <c r="N7" s="3" t="e">
        <f>'2'!$Q$24</f>
        <v>#DIV/0!</v>
      </c>
      <c r="O7" s="3" t="e">
        <f>'2'!$R$24</f>
        <v>#DIV/0!</v>
      </c>
      <c r="P7" s="3" t="e">
        <f>'2'!$V$24</f>
        <v>#DIV/0!</v>
      </c>
      <c r="Q7" s="3">
        <f>'2'!$S$24</f>
        <v>0</v>
      </c>
    </row>
    <row r="8" spans="1:17" x14ac:dyDescent="0.35">
      <c r="A8" s="3">
        <v>3</v>
      </c>
      <c r="B8" s="3" t="str">
        <f>'3'!$E$24</f>
        <v>NULL</v>
      </c>
      <c r="C8" s="3" t="e">
        <f>'3'!$F$24</f>
        <v>#DIV/0!</v>
      </c>
      <c r="D8" s="3" t="e">
        <f>'3'!$G$24</f>
        <v>#DIV/0!</v>
      </c>
      <c r="E8" s="3" t="e">
        <f>'3'!$H$24</f>
        <v>#DIV/0!</v>
      </c>
      <c r="F8" s="3" t="e">
        <f>'3'!$I$24</f>
        <v>#DIV/0!</v>
      </c>
      <c r="G8" s="3" t="e">
        <f>'3'!$J$24</f>
        <v>#DIV/0!</v>
      </c>
      <c r="H8" s="3" t="e">
        <f>'3'!$K$24</f>
        <v>#DIV/0!</v>
      </c>
      <c r="I8" s="3" t="str">
        <f>'3'!$L$24</f>
        <v>NULL</v>
      </c>
      <c r="J8" s="3" t="e">
        <f>'3'!$M$24</f>
        <v>#DIV/0!</v>
      </c>
      <c r="K8" s="3" t="e">
        <f>'3'!$N$24</f>
        <v>#DIV/0!</v>
      </c>
      <c r="L8" s="3" t="e">
        <f>'3'!$O$24</f>
        <v>#DIV/0!</v>
      </c>
      <c r="M8" s="3" t="e">
        <f>'3'!$P$24</f>
        <v>#DIV/0!</v>
      </c>
      <c r="N8" s="3" t="e">
        <f>'3'!$Q$24</f>
        <v>#DIV/0!</v>
      </c>
      <c r="O8" s="3" t="e">
        <f>'3'!$R$24</f>
        <v>#DIV/0!</v>
      </c>
      <c r="P8" s="3" t="e">
        <f>'3'!$V$24</f>
        <v>#DIV/0!</v>
      </c>
      <c r="Q8" s="3">
        <f>'3'!$S$24</f>
        <v>0</v>
      </c>
    </row>
    <row r="9" spans="1:17" x14ac:dyDescent="0.35">
      <c r="A9" s="3">
        <v>4</v>
      </c>
      <c r="B9" s="3" t="str">
        <f>'4'!$E$24</f>
        <v>NULL</v>
      </c>
      <c r="C9" s="3" t="e">
        <f>'4'!$F$24</f>
        <v>#DIV/0!</v>
      </c>
      <c r="D9" s="3" t="e">
        <f>'4'!$G$24</f>
        <v>#DIV/0!</v>
      </c>
      <c r="E9" s="3" t="e">
        <f>'4'!$H$24</f>
        <v>#DIV/0!</v>
      </c>
      <c r="F9" s="3" t="e">
        <f>'4'!$I$24</f>
        <v>#DIV/0!</v>
      </c>
      <c r="G9" s="3" t="e">
        <f>'4'!$J$24</f>
        <v>#DIV/0!</v>
      </c>
      <c r="H9" s="3" t="e">
        <f>'4'!$K$24</f>
        <v>#DIV/0!</v>
      </c>
      <c r="I9" s="3" t="str">
        <f>'4'!$L$24</f>
        <v>NULL</v>
      </c>
      <c r="J9" s="3" t="e">
        <f>'4'!$M$24</f>
        <v>#DIV/0!</v>
      </c>
      <c r="K9" s="3" t="e">
        <f>'4'!$N$24</f>
        <v>#DIV/0!</v>
      </c>
      <c r="L9" s="3" t="e">
        <f>'4'!$O$24</f>
        <v>#DIV/0!</v>
      </c>
      <c r="M9" s="3" t="e">
        <f>'4'!$P$24</f>
        <v>#DIV/0!</v>
      </c>
      <c r="N9" s="3" t="e">
        <f>'4'!$Q$24</f>
        <v>#DIV/0!</v>
      </c>
      <c r="O9" s="3" t="e">
        <f>'4'!$R$24</f>
        <v>#DIV/0!</v>
      </c>
      <c r="P9" s="3" t="e">
        <f>'4'!$V$24</f>
        <v>#DIV/0!</v>
      </c>
      <c r="Q9" s="3">
        <f>'4'!$S$24</f>
        <v>0</v>
      </c>
    </row>
    <row r="10" spans="1:17" x14ac:dyDescent="0.35">
      <c r="A10" s="3">
        <v>5</v>
      </c>
      <c r="B10" s="3" t="str">
        <f>'5'!$E$24</f>
        <v>NULL</v>
      </c>
      <c r="C10" s="3" t="e">
        <f>'5'!$F$24</f>
        <v>#DIV/0!</v>
      </c>
      <c r="D10" s="3" t="e">
        <f>'5'!$G$24</f>
        <v>#DIV/0!</v>
      </c>
      <c r="E10" s="3" t="e">
        <f>'5'!$H$24</f>
        <v>#DIV/0!</v>
      </c>
      <c r="F10" s="3" t="e">
        <f>'5'!$I$24</f>
        <v>#DIV/0!</v>
      </c>
      <c r="G10" s="3" t="e">
        <f>'5'!$J$24</f>
        <v>#DIV/0!</v>
      </c>
      <c r="H10" s="3" t="e">
        <f>'5'!$K$24</f>
        <v>#DIV/0!</v>
      </c>
      <c r="I10" s="3" t="str">
        <f>'5'!$L$24</f>
        <v>NULL</v>
      </c>
      <c r="J10" s="3" t="e">
        <f>'5'!$M$24</f>
        <v>#DIV/0!</v>
      </c>
      <c r="K10" s="3" t="e">
        <f>'5'!$N$24</f>
        <v>#DIV/0!</v>
      </c>
      <c r="L10" s="3" t="e">
        <f>'5'!$O$24</f>
        <v>#DIV/0!</v>
      </c>
      <c r="M10" s="3" t="e">
        <f>'5'!$P$24</f>
        <v>#DIV/0!</v>
      </c>
      <c r="N10" s="3" t="e">
        <f>'5'!$Q$24</f>
        <v>#DIV/0!</v>
      </c>
      <c r="O10" s="3" t="e">
        <f>'5'!$R$24</f>
        <v>#DIV/0!</v>
      </c>
      <c r="P10" s="3" t="e">
        <f>'5'!$V$24</f>
        <v>#DIV/0!</v>
      </c>
      <c r="Q10" s="3">
        <f>'5'!$S$24</f>
        <v>0</v>
      </c>
    </row>
    <row r="11" spans="1:17" x14ac:dyDescent="0.35">
      <c r="A11" s="3">
        <v>6</v>
      </c>
      <c r="B11" s="3" t="str">
        <f>'6'!$E$24</f>
        <v>NULL</v>
      </c>
      <c r="C11" s="3" t="e">
        <f>'6'!$F$24</f>
        <v>#DIV/0!</v>
      </c>
      <c r="D11" s="3" t="e">
        <f>'6'!$G$24</f>
        <v>#DIV/0!</v>
      </c>
      <c r="E11" s="3" t="e">
        <f>'6'!$H$24</f>
        <v>#DIV/0!</v>
      </c>
      <c r="F11" s="3" t="e">
        <f>'6'!$I$24</f>
        <v>#DIV/0!</v>
      </c>
      <c r="G11" s="3" t="e">
        <f>'6'!$J$24</f>
        <v>#DIV/0!</v>
      </c>
      <c r="H11" s="3" t="e">
        <f>'6'!$K$24</f>
        <v>#DIV/0!</v>
      </c>
      <c r="I11" s="3" t="str">
        <f>'6'!$L$24</f>
        <v>NULL</v>
      </c>
      <c r="J11" s="3" t="e">
        <f>'6'!$M$24</f>
        <v>#DIV/0!</v>
      </c>
      <c r="K11" s="3" t="e">
        <f>'6'!$N$24</f>
        <v>#DIV/0!</v>
      </c>
      <c r="L11" s="3" t="e">
        <f>'6'!$O$24</f>
        <v>#DIV/0!</v>
      </c>
      <c r="M11" s="3" t="e">
        <f>'6'!$P$24</f>
        <v>#DIV/0!</v>
      </c>
      <c r="N11" s="3" t="e">
        <f>'6'!$Q$24</f>
        <v>#DIV/0!</v>
      </c>
      <c r="O11" s="3" t="e">
        <f>'6'!$R$24</f>
        <v>#DIV/0!</v>
      </c>
      <c r="P11" s="3" t="e">
        <f>'6'!$V$24</f>
        <v>#DIV/0!</v>
      </c>
      <c r="Q11" s="3">
        <f>'6'!$S$24</f>
        <v>0</v>
      </c>
    </row>
    <row r="12" spans="1:17" x14ac:dyDescent="0.35">
      <c r="A12" s="3">
        <v>7</v>
      </c>
      <c r="B12" s="3" t="str">
        <f>'7'!$E$24</f>
        <v>NULL</v>
      </c>
      <c r="C12" s="3" t="e">
        <f>'7'!$F$24</f>
        <v>#DIV/0!</v>
      </c>
      <c r="D12" s="3" t="e">
        <f>'7'!$G$24</f>
        <v>#DIV/0!</v>
      </c>
      <c r="E12" s="3" t="e">
        <f>'7'!$H$24</f>
        <v>#DIV/0!</v>
      </c>
      <c r="F12" s="3" t="e">
        <f>'7'!$I$24</f>
        <v>#DIV/0!</v>
      </c>
      <c r="G12" s="3" t="e">
        <f>'7'!$J$24</f>
        <v>#DIV/0!</v>
      </c>
      <c r="H12" s="3" t="e">
        <f>'7'!$K$24</f>
        <v>#DIV/0!</v>
      </c>
      <c r="I12" s="3" t="str">
        <f>'7'!$L$24</f>
        <v>NULL</v>
      </c>
      <c r="J12" s="3" t="e">
        <f>'7'!$M$24</f>
        <v>#DIV/0!</v>
      </c>
      <c r="K12" s="3" t="e">
        <f>'7'!$N$24</f>
        <v>#DIV/0!</v>
      </c>
      <c r="L12" s="3" t="e">
        <f>'7'!$O$24</f>
        <v>#DIV/0!</v>
      </c>
      <c r="M12" s="3" t="e">
        <f>'7'!$P$24</f>
        <v>#DIV/0!</v>
      </c>
      <c r="N12" s="3" t="e">
        <f>'7'!$Q$24</f>
        <v>#DIV/0!</v>
      </c>
      <c r="O12" s="3" t="e">
        <f>'7'!$R$24</f>
        <v>#DIV/0!</v>
      </c>
      <c r="P12" s="3" t="e">
        <f>'7'!$V$24</f>
        <v>#DIV/0!</v>
      </c>
      <c r="Q12" s="3">
        <f>'7'!$S$24</f>
        <v>0</v>
      </c>
    </row>
    <row r="13" spans="1:17" x14ac:dyDescent="0.35">
      <c r="A13" s="3">
        <v>8</v>
      </c>
      <c r="B13" s="3" t="str">
        <f>'8'!$E$24</f>
        <v>NULL</v>
      </c>
      <c r="C13" s="3" t="e">
        <f>'8'!$F$24</f>
        <v>#DIV/0!</v>
      </c>
      <c r="D13" s="3" t="e">
        <f>'8'!$G$24</f>
        <v>#DIV/0!</v>
      </c>
      <c r="E13" s="3" t="e">
        <f>'8'!$H$24</f>
        <v>#DIV/0!</v>
      </c>
      <c r="F13" s="3" t="e">
        <f>'8'!$I$24</f>
        <v>#DIV/0!</v>
      </c>
      <c r="G13" s="3" t="e">
        <f>'8'!$J$24</f>
        <v>#DIV/0!</v>
      </c>
      <c r="H13" s="3" t="e">
        <f>'8'!$K$24</f>
        <v>#DIV/0!</v>
      </c>
      <c r="I13" s="3" t="str">
        <f>'8'!$L$24</f>
        <v>NULL</v>
      </c>
      <c r="J13" s="3" t="e">
        <f>'8'!$M$24</f>
        <v>#DIV/0!</v>
      </c>
      <c r="K13" s="3" t="e">
        <f>'8'!$N$24</f>
        <v>#DIV/0!</v>
      </c>
      <c r="L13" s="3" t="e">
        <f>'8'!$O$24</f>
        <v>#DIV/0!</v>
      </c>
      <c r="M13" s="3" t="e">
        <f>'8'!$P$24</f>
        <v>#DIV/0!</v>
      </c>
      <c r="N13" s="3" t="e">
        <f>'8'!$Q$24</f>
        <v>#DIV/0!</v>
      </c>
      <c r="O13" s="3" t="e">
        <f>'8'!$R$24</f>
        <v>#DIV/0!</v>
      </c>
      <c r="P13" s="3" t="e">
        <f>'8'!$V$24</f>
        <v>#DIV/0!</v>
      </c>
      <c r="Q13" s="3">
        <f>'8'!$S$24</f>
        <v>0</v>
      </c>
    </row>
    <row r="14" spans="1:17" x14ac:dyDescent="0.35">
      <c r="A14" s="3">
        <v>9</v>
      </c>
      <c r="B14" s="3" t="str">
        <f>'9'!$E$24</f>
        <v>NULL</v>
      </c>
      <c r="C14" s="3" t="e">
        <f>'9'!$F$24</f>
        <v>#DIV/0!</v>
      </c>
      <c r="D14" s="3" t="e">
        <f>'9'!$G$24</f>
        <v>#DIV/0!</v>
      </c>
      <c r="E14" s="3" t="e">
        <f>'9'!$H$24</f>
        <v>#DIV/0!</v>
      </c>
      <c r="F14" s="3" t="e">
        <f>'9'!$I$24</f>
        <v>#DIV/0!</v>
      </c>
      <c r="G14" s="3" t="e">
        <f>'9'!$J$24</f>
        <v>#DIV/0!</v>
      </c>
      <c r="H14" s="3" t="e">
        <f>'9'!$K$24</f>
        <v>#DIV/0!</v>
      </c>
      <c r="I14" s="3" t="str">
        <f>'9'!$L$24</f>
        <v>NULL</v>
      </c>
      <c r="J14" s="3" t="e">
        <f>'9'!$M$24</f>
        <v>#DIV/0!</v>
      </c>
      <c r="K14" s="3" t="e">
        <f>'9'!$N$24</f>
        <v>#DIV/0!</v>
      </c>
      <c r="L14" s="3" t="e">
        <f>'9'!$O$24</f>
        <v>#DIV/0!</v>
      </c>
      <c r="M14" s="3" t="e">
        <f>'9'!$P$24</f>
        <v>#DIV/0!</v>
      </c>
      <c r="N14" s="3" t="e">
        <f>'9'!$Q$24</f>
        <v>#DIV/0!</v>
      </c>
      <c r="O14" s="3" t="e">
        <f>'9'!$R$24</f>
        <v>#DIV/0!</v>
      </c>
      <c r="P14" s="3" t="e">
        <f>'9'!$V$24</f>
        <v>#DIV/0!</v>
      </c>
      <c r="Q14" s="3">
        <f>'9'!$S$24</f>
        <v>0</v>
      </c>
    </row>
    <row r="15" spans="1:17" x14ac:dyDescent="0.35">
      <c r="A15" s="3">
        <v>10</v>
      </c>
      <c r="B15" s="3" t="str">
        <f>'10'!$E$24</f>
        <v>NULL</v>
      </c>
      <c r="C15" s="3" t="e">
        <f>'10'!$F$24</f>
        <v>#DIV/0!</v>
      </c>
      <c r="D15" s="3" t="e">
        <f>'10'!$G$24</f>
        <v>#DIV/0!</v>
      </c>
      <c r="E15" s="3" t="e">
        <f>'10'!$H$24</f>
        <v>#DIV/0!</v>
      </c>
      <c r="F15" s="3" t="e">
        <f>'10'!$I$24</f>
        <v>#DIV/0!</v>
      </c>
      <c r="G15" s="3" t="e">
        <f>'10'!$J$24</f>
        <v>#DIV/0!</v>
      </c>
      <c r="H15" s="3" t="e">
        <f>'10'!$K$24</f>
        <v>#DIV/0!</v>
      </c>
      <c r="I15" s="3" t="str">
        <f>'10'!$L$24</f>
        <v>NULL</v>
      </c>
      <c r="J15" s="3" t="e">
        <f>'10'!$M$24</f>
        <v>#DIV/0!</v>
      </c>
      <c r="K15" s="3" t="e">
        <f>'10'!$N$24</f>
        <v>#DIV/0!</v>
      </c>
      <c r="L15" s="3" t="e">
        <f>'10'!$O$24</f>
        <v>#DIV/0!</v>
      </c>
      <c r="M15" s="3" t="e">
        <f>'10'!$P$24</f>
        <v>#DIV/0!</v>
      </c>
      <c r="N15" s="3" t="e">
        <f>'10'!$Q$24</f>
        <v>#DIV/0!</v>
      </c>
      <c r="O15" s="3" t="e">
        <f>'10'!$R$24</f>
        <v>#DIV/0!</v>
      </c>
      <c r="P15" s="3" t="e">
        <f>'10'!$V$24</f>
        <v>#DIV/0!</v>
      </c>
      <c r="Q15" s="3">
        <f>'10'!$S$24</f>
        <v>0</v>
      </c>
    </row>
    <row r="16" spans="1:17" x14ac:dyDescent="0.35">
      <c r="A16" s="3">
        <v>11</v>
      </c>
      <c r="B16" s="3" t="str">
        <f>'11'!$E$24</f>
        <v>NULL</v>
      </c>
      <c r="C16" s="3" t="e">
        <f>'11'!$F$24</f>
        <v>#DIV/0!</v>
      </c>
      <c r="D16" s="3" t="e">
        <f>'11'!$G$24</f>
        <v>#DIV/0!</v>
      </c>
      <c r="E16" s="3" t="e">
        <f>'11'!$H$24</f>
        <v>#DIV/0!</v>
      </c>
      <c r="F16" s="3" t="e">
        <f>'11'!$I$24</f>
        <v>#DIV/0!</v>
      </c>
      <c r="G16" s="3" t="e">
        <f>'11'!$J$24</f>
        <v>#DIV/0!</v>
      </c>
      <c r="H16" s="3" t="e">
        <f>'11'!$K$24</f>
        <v>#DIV/0!</v>
      </c>
      <c r="I16" s="3" t="str">
        <f>'11'!$L$24</f>
        <v>NULL</v>
      </c>
      <c r="J16" s="3" t="e">
        <f>'11'!$M$24</f>
        <v>#DIV/0!</v>
      </c>
      <c r="K16" s="3" t="e">
        <f>'11'!$N$24</f>
        <v>#DIV/0!</v>
      </c>
      <c r="L16" s="3" t="e">
        <f>'11'!$O$24</f>
        <v>#DIV/0!</v>
      </c>
      <c r="M16" s="3" t="e">
        <f>'11'!$P$24</f>
        <v>#DIV/0!</v>
      </c>
      <c r="N16" s="3" t="e">
        <f>'11'!$Q$24</f>
        <v>#DIV/0!</v>
      </c>
      <c r="O16" s="3" t="e">
        <f>'11'!$R$24</f>
        <v>#DIV/0!</v>
      </c>
      <c r="P16" s="3" t="e">
        <f>'11'!$V$24</f>
        <v>#DIV/0!</v>
      </c>
      <c r="Q16" s="3">
        <f>'11'!$S$24</f>
        <v>0</v>
      </c>
    </row>
    <row r="17" spans="1:17" x14ac:dyDescent="0.35">
      <c r="A17" s="3">
        <v>12</v>
      </c>
      <c r="B17" s="3" t="str">
        <f>'12'!$E$24</f>
        <v>NULL</v>
      </c>
      <c r="C17" s="3" t="e">
        <f>'12'!$F$24</f>
        <v>#DIV/0!</v>
      </c>
      <c r="D17" s="3" t="e">
        <f>'12'!$G$24</f>
        <v>#DIV/0!</v>
      </c>
      <c r="E17" s="3" t="e">
        <f>'12'!$H$24</f>
        <v>#DIV/0!</v>
      </c>
      <c r="F17" s="3" t="e">
        <f>'12'!$I$24</f>
        <v>#DIV/0!</v>
      </c>
      <c r="G17" s="3" t="e">
        <f>'12'!$J$24</f>
        <v>#DIV/0!</v>
      </c>
      <c r="H17" s="3" t="e">
        <f>'12'!$K$24</f>
        <v>#DIV/0!</v>
      </c>
      <c r="I17" s="3" t="str">
        <f>'12'!$L$24</f>
        <v>NULL</v>
      </c>
      <c r="J17" s="3" t="e">
        <f>'12'!$M$24</f>
        <v>#DIV/0!</v>
      </c>
      <c r="K17" s="3" t="e">
        <f>'12'!$N$24</f>
        <v>#DIV/0!</v>
      </c>
      <c r="L17" s="3" t="e">
        <f>'12'!$O$24</f>
        <v>#DIV/0!</v>
      </c>
      <c r="M17" s="3" t="e">
        <f>'12'!$P$24</f>
        <v>#DIV/0!</v>
      </c>
      <c r="N17" s="3" t="e">
        <f>'12'!$Q$24</f>
        <v>#DIV/0!</v>
      </c>
      <c r="O17" s="3" t="e">
        <f>'12'!$R$24</f>
        <v>#DIV/0!</v>
      </c>
      <c r="P17" s="3" t="e">
        <f>'12'!$V$24</f>
        <v>#DIV/0!</v>
      </c>
      <c r="Q17" s="3">
        <f>'12'!$S$24</f>
        <v>0</v>
      </c>
    </row>
    <row r="18" spans="1:17" x14ac:dyDescent="0.35">
      <c r="A18" s="3">
        <v>13</v>
      </c>
      <c r="B18" s="3" t="str">
        <f>'13'!$E$24</f>
        <v>NULL</v>
      </c>
      <c r="C18" s="3" t="e">
        <f>'13'!$F$24</f>
        <v>#DIV/0!</v>
      </c>
      <c r="D18" s="3" t="e">
        <f>'13'!$G$24</f>
        <v>#DIV/0!</v>
      </c>
      <c r="E18" s="3" t="e">
        <f>'13'!$H$24</f>
        <v>#DIV/0!</v>
      </c>
      <c r="F18" s="3" t="e">
        <f>'13'!$I$24</f>
        <v>#DIV/0!</v>
      </c>
      <c r="G18" s="3" t="e">
        <f>'13'!$J$24</f>
        <v>#DIV/0!</v>
      </c>
      <c r="H18" s="3" t="e">
        <f>'13'!$K$24</f>
        <v>#DIV/0!</v>
      </c>
      <c r="I18" s="3" t="str">
        <f>'13'!$L$24</f>
        <v>NULL</v>
      </c>
      <c r="J18" s="3" t="e">
        <f>'13'!$M$24</f>
        <v>#DIV/0!</v>
      </c>
      <c r="K18" s="3" t="e">
        <f>'13'!$N$24</f>
        <v>#DIV/0!</v>
      </c>
      <c r="L18" s="3" t="e">
        <f>'13'!$O$24</f>
        <v>#DIV/0!</v>
      </c>
      <c r="M18" s="3" t="e">
        <f>'13'!$P$24</f>
        <v>#DIV/0!</v>
      </c>
      <c r="N18" s="3" t="e">
        <f>'13'!$Q$24</f>
        <v>#DIV/0!</v>
      </c>
      <c r="O18" s="3" t="e">
        <f>'13'!$R$24</f>
        <v>#DIV/0!</v>
      </c>
      <c r="P18" s="3" t="e">
        <f>'13'!$V$24</f>
        <v>#DIV/0!</v>
      </c>
      <c r="Q18" s="3">
        <f>'13'!$S$24</f>
        <v>0</v>
      </c>
    </row>
    <row r="19" spans="1:17" x14ac:dyDescent="0.35">
      <c r="A19" s="3">
        <v>14</v>
      </c>
      <c r="B19" s="3" t="str">
        <f>'14'!$E$24</f>
        <v>NULL</v>
      </c>
      <c r="C19" s="3" t="e">
        <f>'14'!$F$24</f>
        <v>#DIV/0!</v>
      </c>
      <c r="D19" s="3" t="e">
        <f>'14'!$G$24</f>
        <v>#DIV/0!</v>
      </c>
      <c r="E19" s="3" t="e">
        <f>'14'!$H$24</f>
        <v>#DIV/0!</v>
      </c>
      <c r="F19" s="3" t="e">
        <f>'14'!$I$24</f>
        <v>#DIV/0!</v>
      </c>
      <c r="G19" s="3" t="e">
        <f>'14'!$J$24</f>
        <v>#DIV/0!</v>
      </c>
      <c r="H19" s="3" t="e">
        <f>'14'!$K$24</f>
        <v>#DIV/0!</v>
      </c>
      <c r="I19" s="3" t="str">
        <f>'14'!$L$24</f>
        <v>NULL</v>
      </c>
      <c r="J19" s="3" t="e">
        <f>'14'!$M$24</f>
        <v>#DIV/0!</v>
      </c>
      <c r="K19" s="3" t="e">
        <f>'14'!$N$24</f>
        <v>#DIV/0!</v>
      </c>
      <c r="L19" s="3" t="e">
        <f>'14'!$O$24</f>
        <v>#DIV/0!</v>
      </c>
      <c r="M19" s="3" t="e">
        <f>'14'!$P$24</f>
        <v>#DIV/0!</v>
      </c>
      <c r="N19" s="3" t="e">
        <f>'14'!$Q$24</f>
        <v>#DIV/0!</v>
      </c>
      <c r="O19" s="3" t="e">
        <f>'14'!$R$24</f>
        <v>#DIV/0!</v>
      </c>
      <c r="P19" s="3" t="e">
        <f>'14'!$V$24</f>
        <v>#DIV/0!</v>
      </c>
      <c r="Q19" s="3">
        <f>'14'!$S$24</f>
        <v>0</v>
      </c>
    </row>
    <row r="20" spans="1:17" x14ac:dyDescent="0.35">
      <c r="A20" s="3">
        <v>15</v>
      </c>
      <c r="B20" s="3" t="str">
        <f>'15'!$E$24</f>
        <v>NULL</v>
      </c>
      <c r="C20" s="3" t="e">
        <f>'15'!$F$24</f>
        <v>#DIV/0!</v>
      </c>
      <c r="D20" s="3" t="e">
        <f>'15'!$G$24</f>
        <v>#DIV/0!</v>
      </c>
      <c r="E20" s="3" t="e">
        <f>'15'!$H$24</f>
        <v>#DIV/0!</v>
      </c>
      <c r="F20" s="3" t="e">
        <f>'15'!$I$24</f>
        <v>#DIV/0!</v>
      </c>
      <c r="G20" s="3" t="e">
        <f>'15'!$J$24</f>
        <v>#DIV/0!</v>
      </c>
      <c r="H20" s="3" t="e">
        <f>'15'!$K$24</f>
        <v>#DIV/0!</v>
      </c>
      <c r="I20" s="3" t="str">
        <f>'15'!$L$24</f>
        <v>NULL</v>
      </c>
      <c r="J20" s="3" t="e">
        <f>'15'!$M$24</f>
        <v>#DIV/0!</v>
      </c>
      <c r="K20" s="3" t="e">
        <f>'15'!$N$24</f>
        <v>#DIV/0!</v>
      </c>
      <c r="L20" s="3" t="e">
        <f>'15'!$O$24</f>
        <v>#DIV/0!</v>
      </c>
      <c r="M20" s="3" t="e">
        <f>'15'!$P$24</f>
        <v>#DIV/0!</v>
      </c>
      <c r="N20" s="3" t="e">
        <f>'15'!$Q$24</f>
        <v>#DIV/0!</v>
      </c>
      <c r="O20" s="3" t="e">
        <f>'15'!$R$24</f>
        <v>#DIV/0!</v>
      </c>
      <c r="P20" s="3" t="e">
        <f>'15'!$V$24</f>
        <v>#DIV/0!</v>
      </c>
      <c r="Q20" s="3">
        <f>'15'!$S$24</f>
        <v>0</v>
      </c>
    </row>
    <row r="21" spans="1:17" x14ac:dyDescent="0.35">
      <c r="A21" s="3">
        <v>16</v>
      </c>
      <c r="B21" s="3" t="str">
        <f>'16'!$E$24</f>
        <v>NULL</v>
      </c>
      <c r="C21" s="3" t="e">
        <f>'16'!$F$24</f>
        <v>#DIV/0!</v>
      </c>
      <c r="D21" s="3" t="e">
        <f>'16'!$G$24</f>
        <v>#DIV/0!</v>
      </c>
      <c r="E21" s="3" t="e">
        <f>'16'!$H$24</f>
        <v>#DIV/0!</v>
      </c>
      <c r="F21" s="3" t="e">
        <f>'16'!$I$24</f>
        <v>#DIV/0!</v>
      </c>
      <c r="G21" s="3" t="e">
        <f>'16'!$J$24</f>
        <v>#DIV/0!</v>
      </c>
      <c r="H21" s="3" t="e">
        <f>'16'!$K$24</f>
        <v>#DIV/0!</v>
      </c>
      <c r="I21" s="3" t="str">
        <f>'16'!$L$24</f>
        <v>NULL</v>
      </c>
      <c r="J21" s="3" t="e">
        <f>'16'!$M$24</f>
        <v>#DIV/0!</v>
      </c>
      <c r="K21" s="3" t="e">
        <f>'16'!$N$24</f>
        <v>#DIV/0!</v>
      </c>
      <c r="L21" s="3" t="e">
        <f>'16'!$O$24</f>
        <v>#DIV/0!</v>
      </c>
      <c r="M21" s="3" t="e">
        <f>'16'!$P$24</f>
        <v>#DIV/0!</v>
      </c>
      <c r="N21" s="3" t="e">
        <f>'16'!$Q$24</f>
        <v>#DIV/0!</v>
      </c>
      <c r="O21" s="3" t="e">
        <f>'16'!$R$24</f>
        <v>#DIV/0!</v>
      </c>
      <c r="P21" s="3" t="e">
        <f>'16'!$V$24</f>
        <v>#DIV/0!</v>
      </c>
      <c r="Q21" s="3">
        <f>'16'!$S$24</f>
        <v>0</v>
      </c>
    </row>
    <row r="22" spans="1:17" x14ac:dyDescent="0.35">
      <c r="A22" s="3">
        <v>17</v>
      </c>
      <c r="B22" s="3" t="str">
        <f>'17'!$E$24</f>
        <v>NULL</v>
      </c>
      <c r="C22" s="3" t="e">
        <f>'17'!$F$24</f>
        <v>#DIV/0!</v>
      </c>
      <c r="D22" s="3" t="e">
        <f>'17'!$G$24</f>
        <v>#DIV/0!</v>
      </c>
      <c r="E22" s="3" t="e">
        <f>'17'!$H$24</f>
        <v>#DIV/0!</v>
      </c>
      <c r="F22" s="3" t="e">
        <f>'17'!$I$24</f>
        <v>#DIV/0!</v>
      </c>
      <c r="G22" s="3" t="e">
        <f>'17'!$J$24</f>
        <v>#DIV/0!</v>
      </c>
      <c r="H22" s="3" t="e">
        <f>'17'!$K$24</f>
        <v>#DIV/0!</v>
      </c>
      <c r="I22" s="3" t="str">
        <f>'17'!$L$24</f>
        <v>NULL</v>
      </c>
      <c r="J22" s="3" t="e">
        <f>'17'!$M$24</f>
        <v>#DIV/0!</v>
      </c>
      <c r="K22" s="3" t="e">
        <f>'17'!$N$24</f>
        <v>#DIV/0!</v>
      </c>
      <c r="L22" s="3" t="e">
        <f>'17'!$O$24</f>
        <v>#DIV/0!</v>
      </c>
      <c r="M22" s="3" t="e">
        <f>'17'!$P$24</f>
        <v>#DIV/0!</v>
      </c>
      <c r="N22" s="3" t="e">
        <f>'17'!$Q$24</f>
        <v>#DIV/0!</v>
      </c>
      <c r="O22" s="3" t="e">
        <f>'17'!$R$24</f>
        <v>#DIV/0!</v>
      </c>
      <c r="P22" s="3" t="e">
        <f>'17'!$V$24</f>
        <v>#DIV/0!</v>
      </c>
      <c r="Q22" s="3">
        <f>'17'!$S$24</f>
        <v>0</v>
      </c>
    </row>
    <row r="23" spans="1:17" x14ac:dyDescent="0.35">
      <c r="A23" s="3">
        <v>18</v>
      </c>
      <c r="B23" s="3" t="str">
        <f>'18'!$E$24</f>
        <v>NULL</v>
      </c>
      <c r="C23" s="3" t="e">
        <f>'18'!$F$24</f>
        <v>#DIV/0!</v>
      </c>
      <c r="D23" s="3" t="e">
        <f>'18'!$G$24</f>
        <v>#DIV/0!</v>
      </c>
      <c r="E23" s="3" t="e">
        <f>'18'!$H$24</f>
        <v>#DIV/0!</v>
      </c>
      <c r="F23" s="3" t="e">
        <f>'18'!$I$24</f>
        <v>#DIV/0!</v>
      </c>
      <c r="G23" s="3" t="e">
        <f>'18'!$J$24</f>
        <v>#DIV/0!</v>
      </c>
      <c r="H23" s="3" t="e">
        <f>'18'!$K$24</f>
        <v>#DIV/0!</v>
      </c>
      <c r="I23" s="3" t="str">
        <f>'18'!$L$24</f>
        <v>NULL</v>
      </c>
      <c r="J23" s="3" t="e">
        <f>'18'!$M$24</f>
        <v>#DIV/0!</v>
      </c>
      <c r="K23" s="3" t="e">
        <f>'18'!$N$24</f>
        <v>#DIV/0!</v>
      </c>
      <c r="L23" s="3" t="e">
        <f>'18'!$O$24</f>
        <v>#DIV/0!</v>
      </c>
      <c r="M23" s="3" t="e">
        <f>'18'!$P$24</f>
        <v>#DIV/0!</v>
      </c>
      <c r="N23" s="3" t="e">
        <f>'18'!$Q$24</f>
        <v>#DIV/0!</v>
      </c>
      <c r="O23" s="3" t="e">
        <f>'18'!$R$24</f>
        <v>#DIV/0!</v>
      </c>
      <c r="P23" s="3" t="e">
        <f>'18'!$V$24</f>
        <v>#DIV/0!</v>
      </c>
      <c r="Q23" s="3">
        <f>'18'!$S$24</f>
        <v>0</v>
      </c>
    </row>
    <row r="24" spans="1:17" x14ac:dyDescent="0.35">
      <c r="A24" s="3">
        <v>19</v>
      </c>
      <c r="B24" s="3" t="str">
        <f>'19'!$E$24</f>
        <v>NULL</v>
      </c>
      <c r="C24" s="3" t="e">
        <f>'19'!$F$24</f>
        <v>#DIV/0!</v>
      </c>
      <c r="D24" s="3" t="e">
        <f>'19'!$G$24</f>
        <v>#DIV/0!</v>
      </c>
      <c r="E24" s="3" t="e">
        <f>'19'!$H$24</f>
        <v>#DIV/0!</v>
      </c>
      <c r="F24" s="3" t="e">
        <f>'19'!$I$24</f>
        <v>#DIV/0!</v>
      </c>
      <c r="G24" s="3" t="e">
        <f>'19'!$J$24</f>
        <v>#DIV/0!</v>
      </c>
      <c r="H24" s="3" t="e">
        <f>'19'!$K$24</f>
        <v>#DIV/0!</v>
      </c>
      <c r="I24" s="3" t="str">
        <f>'19'!$L$24</f>
        <v>NULL</v>
      </c>
      <c r="J24" s="3" t="e">
        <f>'19'!$M$24</f>
        <v>#DIV/0!</v>
      </c>
      <c r="K24" s="3" t="e">
        <f>'19'!$N$24</f>
        <v>#DIV/0!</v>
      </c>
      <c r="L24" s="3" t="e">
        <f>'19'!$O$24</f>
        <v>#DIV/0!</v>
      </c>
      <c r="M24" s="3" t="e">
        <f>'19'!$P$24</f>
        <v>#DIV/0!</v>
      </c>
      <c r="N24" s="3" t="e">
        <f>'19'!$Q$24</f>
        <v>#DIV/0!</v>
      </c>
      <c r="O24" s="3" t="e">
        <f>'19'!$R$24</f>
        <v>#DIV/0!</v>
      </c>
      <c r="P24" s="3" t="e">
        <f>'19'!$V$24</f>
        <v>#DIV/0!</v>
      </c>
      <c r="Q24" s="3">
        <f>'19'!$S$24</f>
        <v>0</v>
      </c>
    </row>
    <row r="25" spans="1:17" x14ac:dyDescent="0.35">
      <c r="A25" s="3">
        <v>20</v>
      </c>
      <c r="B25" s="3" t="str">
        <f>'20'!$E$24</f>
        <v>NULL</v>
      </c>
      <c r="C25" s="3" t="e">
        <f>'20'!$F$24</f>
        <v>#DIV/0!</v>
      </c>
      <c r="D25" s="3" t="e">
        <f>'20'!$G$24</f>
        <v>#DIV/0!</v>
      </c>
      <c r="E25" s="3" t="e">
        <f>'20'!$H$24</f>
        <v>#DIV/0!</v>
      </c>
      <c r="F25" s="3" t="e">
        <f>'20'!$I$24</f>
        <v>#DIV/0!</v>
      </c>
      <c r="G25" s="3" t="e">
        <f>'20'!$J$24</f>
        <v>#DIV/0!</v>
      </c>
      <c r="H25" s="3" t="e">
        <f>'20'!$K$24</f>
        <v>#DIV/0!</v>
      </c>
      <c r="I25" s="3" t="str">
        <f>'20'!$L$24</f>
        <v>NULL</v>
      </c>
      <c r="J25" s="3" t="e">
        <f>'20'!$M$24</f>
        <v>#DIV/0!</v>
      </c>
      <c r="K25" s="3" t="e">
        <f>'20'!$N$24</f>
        <v>#DIV/0!</v>
      </c>
      <c r="L25" s="3" t="e">
        <f>'20'!$O$24</f>
        <v>#DIV/0!</v>
      </c>
      <c r="M25" s="3" t="e">
        <f>'20'!$P$24</f>
        <v>#DIV/0!</v>
      </c>
      <c r="N25" s="3" t="e">
        <f>'20'!$Q$24</f>
        <v>#DIV/0!</v>
      </c>
      <c r="O25" s="3" t="e">
        <f>'20'!$R$24</f>
        <v>#DIV/0!</v>
      </c>
      <c r="P25" s="3" t="e">
        <f>'20'!$V$24</f>
        <v>#DIV/0!</v>
      </c>
      <c r="Q25" s="3">
        <f>'20'!$S$24</f>
        <v>0</v>
      </c>
    </row>
    <row r="26" spans="1:17" x14ac:dyDescent="0.35">
      <c r="A26" s="27"/>
      <c r="B26" s="27"/>
      <c r="C26" s="27"/>
      <c r="D26" s="27"/>
      <c r="E26" s="27"/>
      <c r="F26" s="27"/>
      <c r="G26" s="27"/>
      <c r="H26" s="27"/>
      <c r="I26" s="27"/>
      <c r="J26" s="27"/>
      <c r="K26" s="27"/>
      <c r="L26" s="27"/>
      <c r="M26" s="27"/>
      <c r="N26" s="27"/>
      <c r="O26" s="27"/>
      <c r="P26" s="27"/>
      <c r="Q26" s="27"/>
    </row>
    <row r="27" spans="1:17" x14ac:dyDescent="0.35">
      <c r="A27" s="29" t="s">
        <v>58</v>
      </c>
      <c r="B27" s="29" t="e">
        <f t="shared" ref="B27:Q27" si="0">AVERAGE(B6:B25)</f>
        <v>#DIV/0!</v>
      </c>
      <c r="C27" s="29" t="e">
        <f t="shared" si="0"/>
        <v>#DIV/0!</v>
      </c>
      <c r="D27" s="29" t="e">
        <f t="shared" si="0"/>
        <v>#DIV/0!</v>
      </c>
      <c r="E27" s="29" t="e">
        <f t="shared" si="0"/>
        <v>#DIV/0!</v>
      </c>
      <c r="F27" s="29" t="e">
        <f t="shared" si="0"/>
        <v>#DIV/0!</v>
      </c>
      <c r="G27" s="29" t="e">
        <f t="shared" si="0"/>
        <v>#DIV/0!</v>
      </c>
      <c r="H27" s="29" t="e">
        <f t="shared" si="0"/>
        <v>#DIV/0!</v>
      </c>
      <c r="I27" s="29" t="e">
        <f t="shared" si="0"/>
        <v>#DIV/0!</v>
      </c>
      <c r="J27" s="29" t="e">
        <f t="shared" si="0"/>
        <v>#DIV/0!</v>
      </c>
      <c r="K27" s="29" t="e">
        <f t="shared" si="0"/>
        <v>#DIV/0!</v>
      </c>
      <c r="L27" s="29" t="e">
        <f t="shared" si="0"/>
        <v>#DIV/0!</v>
      </c>
      <c r="M27" s="29" t="e">
        <f t="shared" si="0"/>
        <v>#DIV/0!</v>
      </c>
      <c r="N27" s="29" t="e">
        <f t="shared" si="0"/>
        <v>#DIV/0!</v>
      </c>
      <c r="O27" s="29" t="e">
        <f t="shared" si="0"/>
        <v>#DIV/0!</v>
      </c>
      <c r="P27" s="29" t="e">
        <f t="shared" si="0"/>
        <v>#DIV/0!</v>
      </c>
      <c r="Q27" s="29">
        <f t="shared" si="0"/>
        <v>0</v>
      </c>
    </row>
    <row r="28" spans="1:17" x14ac:dyDescent="0.35">
      <c r="A28" s="29" t="s">
        <v>52</v>
      </c>
      <c r="B28" s="29">
        <f t="shared" ref="B28:Q28" si="1">SUM(B6:B25)</f>
        <v>0</v>
      </c>
      <c r="C28" s="29" t="e">
        <f t="shared" si="1"/>
        <v>#DIV/0!</v>
      </c>
      <c r="D28" s="29" t="e">
        <f t="shared" si="1"/>
        <v>#DIV/0!</v>
      </c>
      <c r="E28" s="29" t="e">
        <f t="shared" si="1"/>
        <v>#DIV/0!</v>
      </c>
      <c r="F28" s="29" t="e">
        <f t="shared" si="1"/>
        <v>#DIV/0!</v>
      </c>
      <c r="G28" s="29" t="e">
        <f t="shared" si="1"/>
        <v>#DIV/0!</v>
      </c>
      <c r="H28" s="29" t="e">
        <f t="shared" si="1"/>
        <v>#DIV/0!</v>
      </c>
      <c r="I28" s="29">
        <f t="shared" si="1"/>
        <v>0</v>
      </c>
      <c r="J28" s="29" t="e">
        <f t="shared" si="1"/>
        <v>#DIV/0!</v>
      </c>
      <c r="K28" s="29" t="e">
        <f t="shared" si="1"/>
        <v>#DIV/0!</v>
      </c>
      <c r="L28" s="29" t="e">
        <f t="shared" si="1"/>
        <v>#DIV/0!</v>
      </c>
      <c r="M28" s="29" t="e">
        <f t="shared" si="1"/>
        <v>#DIV/0!</v>
      </c>
      <c r="N28" s="29" t="e">
        <f t="shared" si="1"/>
        <v>#DIV/0!</v>
      </c>
      <c r="O28" s="29" t="e">
        <f t="shared" si="1"/>
        <v>#DIV/0!</v>
      </c>
      <c r="P28" s="29" t="e">
        <f t="shared" si="1"/>
        <v>#DIV/0!</v>
      </c>
      <c r="Q28" s="29">
        <f t="shared" si="1"/>
        <v>0</v>
      </c>
    </row>
    <row r="29" spans="1:17" x14ac:dyDescent="0.35">
      <c r="A29" s="29" t="s">
        <v>57</v>
      </c>
      <c r="B29" s="29">
        <f t="shared" ref="B29:Q29" si="2">COUNTIF(B6:B25,"&gt;0")</f>
        <v>0</v>
      </c>
      <c r="C29" s="29">
        <f t="shared" si="2"/>
        <v>0</v>
      </c>
      <c r="D29" s="29">
        <f t="shared" si="2"/>
        <v>0</v>
      </c>
      <c r="E29" s="29">
        <f t="shared" si="2"/>
        <v>0</v>
      </c>
      <c r="F29" s="29">
        <f t="shared" si="2"/>
        <v>0</v>
      </c>
      <c r="G29" s="29">
        <f t="shared" si="2"/>
        <v>0</v>
      </c>
      <c r="H29" s="29">
        <f t="shared" si="2"/>
        <v>0</v>
      </c>
      <c r="I29" s="29">
        <f t="shared" si="2"/>
        <v>0</v>
      </c>
      <c r="J29" s="29">
        <f t="shared" si="2"/>
        <v>0</v>
      </c>
      <c r="K29" s="29">
        <f t="shared" si="2"/>
        <v>0</v>
      </c>
      <c r="L29" s="29">
        <f t="shared" si="2"/>
        <v>0</v>
      </c>
      <c r="M29" s="29">
        <f t="shared" si="2"/>
        <v>0</v>
      </c>
      <c r="N29" s="29">
        <f t="shared" si="2"/>
        <v>0</v>
      </c>
      <c r="O29" s="29">
        <f t="shared" si="2"/>
        <v>0</v>
      </c>
      <c r="P29" s="29">
        <f t="shared" si="2"/>
        <v>0</v>
      </c>
      <c r="Q29" s="29">
        <f t="shared" si="2"/>
        <v>0</v>
      </c>
    </row>
    <row r="30" spans="1:17" x14ac:dyDescent="0.35">
      <c r="A30" s="29" t="s">
        <v>60</v>
      </c>
      <c r="B30" s="29" t="e">
        <f>B29/$D$2*100</f>
        <v>#DIV/0!</v>
      </c>
      <c r="C30" s="29" t="e">
        <f t="shared" ref="C30:Q30" si="3">C29/$D$2*100</f>
        <v>#DIV/0!</v>
      </c>
      <c r="D30" s="29" t="e">
        <f t="shared" si="3"/>
        <v>#DIV/0!</v>
      </c>
      <c r="E30" s="29" t="e">
        <f t="shared" si="3"/>
        <v>#DIV/0!</v>
      </c>
      <c r="F30" s="29" t="e">
        <f t="shared" si="3"/>
        <v>#DIV/0!</v>
      </c>
      <c r="G30" s="29" t="e">
        <f t="shared" si="3"/>
        <v>#DIV/0!</v>
      </c>
      <c r="H30" s="29" t="e">
        <f t="shared" si="3"/>
        <v>#DIV/0!</v>
      </c>
      <c r="I30" s="29" t="e">
        <f t="shared" si="3"/>
        <v>#DIV/0!</v>
      </c>
      <c r="J30" s="29" t="e">
        <f t="shared" si="3"/>
        <v>#DIV/0!</v>
      </c>
      <c r="K30" s="29" t="e">
        <f t="shared" si="3"/>
        <v>#DIV/0!</v>
      </c>
      <c r="L30" s="29" t="e">
        <f t="shared" si="3"/>
        <v>#DIV/0!</v>
      </c>
      <c r="M30" s="29" t="e">
        <f t="shared" si="3"/>
        <v>#DIV/0!</v>
      </c>
      <c r="N30" s="29" t="e">
        <f t="shared" si="3"/>
        <v>#DIV/0!</v>
      </c>
      <c r="O30" s="29" t="e">
        <f t="shared" si="3"/>
        <v>#DIV/0!</v>
      </c>
      <c r="P30" s="29" t="e">
        <f t="shared" si="3"/>
        <v>#DIV/0!</v>
      </c>
      <c r="Q30" s="29" t="e">
        <f t="shared" si="3"/>
        <v>#DIV/0!</v>
      </c>
    </row>
  </sheetData>
  <mergeCells count="3">
    <mergeCell ref="A2:C2"/>
    <mergeCell ref="B4:Q4"/>
    <mergeCell ref="B1:Q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9"/>
  <sheetViews>
    <sheetView zoomScale="70" zoomScaleNormal="70" workbookViewId="0">
      <selection sqref="A1:XFD1048576"/>
    </sheetView>
  </sheetViews>
  <sheetFormatPr baseColWidth="10" defaultRowHeight="14.5" x14ac:dyDescent="0.35"/>
  <cols>
    <col min="1" max="1" width="32.54296875" bestFit="1" customWidth="1"/>
    <col min="2" max="23" width="12.7265625" customWidth="1"/>
    <col min="24" max="24" width="33.453125" customWidth="1"/>
    <col min="25" max="25" width="60.7265625" customWidth="1"/>
  </cols>
  <sheetData>
    <row r="1" spans="1:25" ht="23.5" x14ac:dyDescent="0.35">
      <c r="A1" s="70" t="s">
        <v>0</v>
      </c>
      <c r="B1" s="71"/>
      <c r="C1" s="71"/>
      <c r="D1" s="71"/>
      <c r="E1" s="71"/>
      <c r="F1" s="71"/>
      <c r="G1" s="71"/>
      <c r="H1" s="71"/>
      <c r="I1" s="71"/>
      <c r="J1" s="71"/>
      <c r="K1" s="71"/>
      <c r="L1" s="71"/>
      <c r="M1" s="71"/>
      <c r="N1" s="71"/>
      <c r="O1" s="71"/>
      <c r="P1" s="71"/>
      <c r="Q1" s="71"/>
      <c r="R1" s="71"/>
      <c r="S1" s="71"/>
      <c r="T1" s="71"/>
      <c r="U1" s="71"/>
      <c r="V1" s="71"/>
    </row>
    <row r="2" spans="1:25" ht="19.5" customHeight="1" x14ac:dyDescent="0.35">
      <c r="A2" s="25" t="s">
        <v>1</v>
      </c>
      <c r="B2" s="49"/>
      <c r="C2" s="49"/>
      <c r="D2" s="49"/>
      <c r="E2" s="49"/>
      <c r="F2" s="36"/>
      <c r="G2" s="36"/>
      <c r="H2" s="36"/>
      <c r="I2" s="36"/>
      <c r="J2" s="36"/>
      <c r="K2" s="36"/>
      <c r="L2" s="36"/>
      <c r="M2" s="36"/>
      <c r="N2" s="36"/>
      <c r="O2" s="36"/>
      <c r="P2" s="36"/>
      <c r="Q2" s="36"/>
      <c r="R2" s="36"/>
      <c r="S2" s="36"/>
      <c r="T2" s="36"/>
      <c r="U2" s="36"/>
      <c r="V2" s="36"/>
    </row>
    <row r="3" spans="1:25" ht="19.5" customHeight="1" x14ac:dyDescent="0.35">
      <c r="A3" s="25" t="s">
        <v>2</v>
      </c>
      <c r="B3" s="49"/>
      <c r="C3" s="49"/>
      <c r="D3" s="49"/>
      <c r="E3" s="49"/>
      <c r="F3" s="36"/>
      <c r="G3" s="36"/>
      <c r="H3" s="36"/>
      <c r="I3" s="36"/>
      <c r="J3" s="36"/>
      <c r="K3" s="36"/>
      <c r="L3" s="36"/>
      <c r="M3" s="36"/>
      <c r="N3" s="36"/>
      <c r="O3" s="36"/>
      <c r="P3" s="36"/>
      <c r="Q3" s="36"/>
      <c r="R3" s="36"/>
      <c r="S3" s="36"/>
      <c r="T3" s="36"/>
      <c r="U3" s="36"/>
      <c r="V3" s="36"/>
    </row>
    <row r="4" spans="1:25" ht="19.5" customHeight="1" x14ac:dyDescent="0.35">
      <c r="A4" s="25" t="s">
        <v>3</v>
      </c>
      <c r="B4" s="49"/>
      <c r="C4" s="49"/>
      <c r="D4" s="49"/>
      <c r="E4" s="49"/>
      <c r="F4" s="36"/>
      <c r="G4" s="36"/>
      <c r="H4" s="36"/>
      <c r="I4" s="36"/>
      <c r="J4" s="36"/>
      <c r="K4" s="36"/>
      <c r="L4" s="36"/>
      <c r="M4" s="36"/>
      <c r="N4" s="36"/>
      <c r="O4" s="36"/>
      <c r="P4" s="36"/>
      <c r="Q4" s="36"/>
      <c r="R4" s="36"/>
      <c r="S4" s="36"/>
      <c r="T4" s="36"/>
      <c r="U4" s="36"/>
      <c r="V4" s="36"/>
    </row>
    <row r="5" spans="1:25" ht="19.5" customHeight="1" x14ac:dyDescent="0.35">
      <c r="A5" s="25" t="s">
        <v>4</v>
      </c>
      <c r="B5" s="26"/>
      <c r="C5" s="26"/>
      <c r="D5" s="26"/>
      <c r="E5" s="36"/>
      <c r="F5" s="36"/>
      <c r="G5" s="36"/>
      <c r="H5" s="36"/>
      <c r="I5" s="36"/>
      <c r="J5" s="36"/>
      <c r="K5" s="36"/>
      <c r="L5" s="36"/>
      <c r="M5" s="36"/>
      <c r="N5" s="36"/>
      <c r="O5" s="36"/>
      <c r="P5" s="36"/>
      <c r="Q5" s="36"/>
      <c r="R5" s="36"/>
      <c r="S5" s="36"/>
      <c r="T5" s="26"/>
      <c r="U5" s="26"/>
      <c r="V5" s="36"/>
    </row>
    <row r="6" spans="1:25" ht="19.5" customHeight="1" x14ac:dyDescent="0.35">
      <c r="A6" s="25" t="s">
        <v>5</v>
      </c>
      <c r="B6" s="72"/>
      <c r="C6" s="49"/>
      <c r="D6" s="49"/>
      <c r="E6" s="49"/>
      <c r="F6" s="37"/>
      <c r="G6" s="37"/>
      <c r="H6" s="37"/>
      <c r="I6" s="36"/>
      <c r="J6" s="36"/>
      <c r="K6" s="36"/>
      <c r="L6" s="36"/>
      <c r="M6" s="36"/>
      <c r="N6" s="36"/>
      <c r="O6" s="36"/>
      <c r="P6" s="36"/>
      <c r="Q6" s="36"/>
      <c r="R6" s="36"/>
      <c r="S6" s="36"/>
      <c r="T6" s="37"/>
      <c r="U6" s="37"/>
      <c r="V6" s="36"/>
    </row>
    <row r="7" spans="1:25" ht="19.5" customHeight="1" x14ac:dyDescent="0.35">
      <c r="A7" s="25" t="s">
        <v>6</v>
      </c>
      <c r="B7" s="36"/>
      <c r="C7" s="36"/>
      <c r="D7" s="36"/>
      <c r="E7" s="36"/>
      <c r="F7" s="36"/>
      <c r="G7" s="36"/>
      <c r="H7" s="36"/>
      <c r="I7" s="36"/>
      <c r="J7" s="36"/>
      <c r="K7" s="36"/>
      <c r="L7" s="36"/>
      <c r="M7" s="36"/>
      <c r="N7" s="36"/>
      <c r="O7" s="36"/>
      <c r="P7" s="36"/>
      <c r="Q7" s="36"/>
      <c r="R7" s="36"/>
      <c r="S7" s="36"/>
      <c r="T7" s="36"/>
      <c r="U7" s="36"/>
      <c r="V7" s="36"/>
    </row>
    <row r="8" spans="1:25" ht="19.5" customHeight="1" x14ac:dyDescent="0.35">
      <c r="A8" s="25" t="s">
        <v>7</v>
      </c>
      <c r="B8" s="36"/>
      <c r="C8" s="36"/>
      <c r="D8" s="36"/>
      <c r="E8" s="36"/>
      <c r="F8" s="36"/>
      <c r="G8" s="36"/>
      <c r="H8" s="36"/>
      <c r="I8" s="36"/>
      <c r="J8" s="36"/>
      <c r="K8" s="36"/>
      <c r="L8" s="36"/>
      <c r="M8" s="36"/>
      <c r="N8" s="36"/>
      <c r="O8" s="36"/>
      <c r="P8" s="36"/>
      <c r="Q8" s="36"/>
      <c r="R8" s="36"/>
      <c r="S8" s="36"/>
      <c r="T8" s="36"/>
      <c r="U8" s="36"/>
      <c r="V8" s="36"/>
    </row>
    <row r="9" spans="1:25" ht="19.5" customHeight="1" x14ac:dyDescent="0.35">
      <c r="A9" s="25" t="s">
        <v>8</v>
      </c>
      <c r="B9" s="49"/>
      <c r="C9" s="49"/>
      <c r="D9" s="49"/>
      <c r="E9" s="49"/>
      <c r="F9" s="49"/>
      <c r="G9" s="49"/>
      <c r="H9" s="49"/>
      <c r="I9" s="49"/>
      <c r="J9" s="49"/>
      <c r="K9" s="49"/>
      <c r="L9" s="49"/>
      <c r="M9" s="49"/>
      <c r="N9" s="49"/>
      <c r="O9" s="49"/>
      <c r="P9" s="49"/>
      <c r="Q9" s="49"/>
      <c r="R9" s="49"/>
      <c r="S9" s="49"/>
      <c r="T9" s="49"/>
      <c r="U9" s="49"/>
      <c r="V9" s="49"/>
    </row>
    <row r="11" spans="1:25" ht="58" x14ac:dyDescent="0.35">
      <c r="B11" s="1" t="s">
        <v>43</v>
      </c>
      <c r="C11" s="1" t="s">
        <v>41</v>
      </c>
      <c r="D11" s="1" t="s">
        <v>70</v>
      </c>
      <c r="E11" s="1" t="s">
        <v>37</v>
      </c>
      <c r="F11" s="1" t="s">
        <v>66</v>
      </c>
      <c r="G11" s="1" t="s">
        <v>9</v>
      </c>
      <c r="H11" s="1" t="s">
        <v>10</v>
      </c>
      <c r="I11" s="1" t="s">
        <v>36</v>
      </c>
      <c r="J11" s="1" t="s">
        <v>14</v>
      </c>
      <c r="K11" s="1" t="s">
        <v>15</v>
      </c>
      <c r="L11" s="1" t="s">
        <v>61</v>
      </c>
      <c r="M11" s="1" t="s">
        <v>53</v>
      </c>
      <c r="N11" s="1" t="s">
        <v>35</v>
      </c>
      <c r="O11" s="1" t="s">
        <v>11</v>
      </c>
      <c r="P11" s="1" t="s">
        <v>12</v>
      </c>
      <c r="Q11" s="1" t="s">
        <v>13</v>
      </c>
      <c r="R11" s="1" t="s">
        <v>24</v>
      </c>
      <c r="S11" s="1" t="s">
        <v>16</v>
      </c>
      <c r="T11" s="1" t="s">
        <v>38</v>
      </c>
      <c r="U11" s="1" t="s">
        <v>71</v>
      </c>
      <c r="V11" s="1" t="s">
        <v>17</v>
      </c>
      <c r="W11" s="2"/>
      <c r="X11" s="28" t="s">
        <v>65</v>
      </c>
      <c r="Y11" s="1" t="s">
        <v>18</v>
      </c>
    </row>
    <row r="12" spans="1:25" x14ac:dyDescent="0.35">
      <c r="A12" s="65" t="s">
        <v>19</v>
      </c>
      <c r="B12" s="3">
        <v>1</v>
      </c>
      <c r="C12" s="13"/>
      <c r="D12" s="13"/>
      <c r="E12" s="16">
        <f>C12*D12/100</f>
        <v>0</v>
      </c>
      <c r="F12" s="14"/>
      <c r="G12" s="13"/>
      <c r="H12" s="13"/>
      <c r="I12" s="13"/>
      <c r="J12" s="13"/>
      <c r="K12" s="13"/>
      <c r="L12" s="13"/>
      <c r="M12" s="13"/>
      <c r="N12" s="13"/>
      <c r="O12" s="13"/>
      <c r="P12" s="13"/>
      <c r="Q12" s="13"/>
      <c r="R12" s="13"/>
      <c r="S12" s="53"/>
      <c r="T12" s="53"/>
      <c r="U12" s="53"/>
      <c r="V12" s="56"/>
      <c r="W12" s="4"/>
      <c r="X12" s="5"/>
      <c r="Y12" s="5"/>
    </row>
    <row r="13" spans="1:25" x14ac:dyDescent="0.35">
      <c r="A13" s="65"/>
      <c r="B13" s="3">
        <v>2</v>
      </c>
      <c r="C13" s="13"/>
      <c r="D13" s="13"/>
      <c r="E13" s="16">
        <f t="shared" ref="E13:E22" si="0">C13*D13/100</f>
        <v>0</v>
      </c>
      <c r="F13" s="14"/>
      <c r="G13" s="13"/>
      <c r="H13" s="13"/>
      <c r="I13" s="13"/>
      <c r="J13" s="13"/>
      <c r="K13" s="13"/>
      <c r="L13" s="13"/>
      <c r="M13" s="13"/>
      <c r="N13" s="13"/>
      <c r="O13" s="13"/>
      <c r="P13" s="13"/>
      <c r="Q13" s="13"/>
      <c r="R13" s="13"/>
      <c r="S13" s="54"/>
      <c r="T13" s="54"/>
      <c r="U13" s="54"/>
      <c r="V13" s="57"/>
      <c r="W13" s="4"/>
      <c r="X13" s="5"/>
      <c r="Y13" s="5"/>
    </row>
    <row r="14" spans="1:25" x14ac:dyDescent="0.35">
      <c r="A14" s="65"/>
      <c r="B14" s="3">
        <v>3</v>
      </c>
      <c r="C14" s="13"/>
      <c r="D14" s="13"/>
      <c r="E14" s="16">
        <f t="shared" si="0"/>
        <v>0</v>
      </c>
      <c r="F14" s="14"/>
      <c r="G14" s="13"/>
      <c r="H14" s="13"/>
      <c r="I14" s="13"/>
      <c r="J14" s="13"/>
      <c r="K14" s="13"/>
      <c r="L14" s="13"/>
      <c r="M14" s="13"/>
      <c r="N14" s="13"/>
      <c r="O14" s="13"/>
      <c r="P14" s="13"/>
      <c r="Q14" s="13"/>
      <c r="R14" s="13"/>
      <c r="S14" s="54"/>
      <c r="T14" s="54"/>
      <c r="U14" s="54"/>
      <c r="V14" s="57"/>
      <c r="W14" s="4"/>
      <c r="X14" s="5"/>
      <c r="Y14" s="5"/>
    </row>
    <row r="15" spans="1:25" x14ac:dyDescent="0.35">
      <c r="A15" s="65"/>
      <c r="B15" s="3">
        <v>4</v>
      </c>
      <c r="C15" s="13"/>
      <c r="D15" s="13"/>
      <c r="E15" s="16">
        <f t="shared" si="0"/>
        <v>0</v>
      </c>
      <c r="F15" s="14"/>
      <c r="G15" s="13"/>
      <c r="H15" s="13"/>
      <c r="I15" s="13"/>
      <c r="J15" s="13"/>
      <c r="K15" s="13"/>
      <c r="L15" s="13"/>
      <c r="M15" s="13"/>
      <c r="N15" s="13"/>
      <c r="O15" s="13"/>
      <c r="P15" s="13"/>
      <c r="Q15" s="13"/>
      <c r="R15" s="13"/>
      <c r="S15" s="54"/>
      <c r="T15" s="54"/>
      <c r="U15" s="54"/>
      <c r="V15" s="57"/>
      <c r="W15" s="4"/>
      <c r="X15" s="5"/>
      <c r="Y15" s="5"/>
    </row>
    <row r="16" spans="1:25" x14ac:dyDescent="0.35">
      <c r="A16" s="65"/>
      <c r="B16" s="3">
        <v>5</v>
      </c>
      <c r="C16" s="13"/>
      <c r="D16" s="13"/>
      <c r="E16" s="16">
        <f t="shared" si="0"/>
        <v>0</v>
      </c>
      <c r="F16" s="13"/>
      <c r="G16" s="13"/>
      <c r="H16" s="13"/>
      <c r="I16" s="13"/>
      <c r="J16" s="13"/>
      <c r="K16" s="13"/>
      <c r="L16" s="13"/>
      <c r="M16" s="13"/>
      <c r="N16" s="13"/>
      <c r="O16" s="13"/>
      <c r="P16" s="13"/>
      <c r="Q16" s="13"/>
      <c r="R16" s="13"/>
      <c r="S16" s="54"/>
      <c r="T16" s="54"/>
      <c r="U16" s="54"/>
      <c r="V16" s="57"/>
      <c r="W16" s="4"/>
      <c r="X16" s="5"/>
      <c r="Y16" s="5"/>
    </row>
    <row r="17" spans="1:25" x14ac:dyDescent="0.35">
      <c r="A17" s="65"/>
      <c r="B17" s="3">
        <v>6</v>
      </c>
      <c r="C17" s="13"/>
      <c r="D17" s="13"/>
      <c r="E17" s="16">
        <f t="shared" si="0"/>
        <v>0</v>
      </c>
      <c r="F17" s="14"/>
      <c r="G17" s="13"/>
      <c r="H17" s="13"/>
      <c r="I17" s="13"/>
      <c r="J17" s="13"/>
      <c r="K17" s="13"/>
      <c r="L17" s="13"/>
      <c r="M17" s="13"/>
      <c r="N17" s="13"/>
      <c r="O17" s="13"/>
      <c r="P17" s="13"/>
      <c r="Q17" s="13"/>
      <c r="R17" s="13"/>
      <c r="S17" s="54"/>
      <c r="T17" s="54"/>
      <c r="U17" s="54"/>
      <c r="V17" s="57"/>
      <c r="W17" s="4"/>
      <c r="X17" s="5"/>
      <c r="Y17" s="5"/>
    </row>
    <row r="18" spans="1:25" x14ac:dyDescent="0.35">
      <c r="A18" s="65"/>
      <c r="B18" s="3">
        <v>7</v>
      </c>
      <c r="C18" s="13"/>
      <c r="D18" s="13"/>
      <c r="E18" s="16">
        <f t="shared" si="0"/>
        <v>0</v>
      </c>
      <c r="F18" s="13"/>
      <c r="G18" s="13"/>
      <c r="H18" s="13"/>
      <c r="I18" s="13"/>
      <c r="J18" s="13"/>
      <c r="K18" s="13"/>
      <c r="L18" s="13"/>
      <c r="M18" s="13"/>
      <c r="N18" s="13"/>
      <c r="O18" s="13"/>
      <c r="P18" s="13"/>
      <c r="Q18" s="13"/>
      <c r="R18" s="13"/>
      <c r="S18" s="54"/>
      <c r="T18" s="54"/>
      <c r="U18" s="54"/>
      <c r="V18" s="57"/>
      <c r="W18" s="4"/>
      <c r="X18" s="5"/>
      <c r="Y18" s="5"/>
    </row>
    <row r="19" spans="1:25" x14ac:dyDescent="0.35">
      <c r="A19" s="65"/>
      <c r="B19" s="3">
        <v>8</v>
      </c>
      <c r="C19" s="13"/>
      <c r="D19" s="13"/>
      <c r="E19" s="16">
        <f t="shared" si="0"/>
        <v>0</v>
      </c>
      <c r="F19" s="13"/>
      <c r="G19" s="13"/>
      <c r="H19" s="13"/>
      <c r="I19" s="13"/>
      <c r="J19" s="13"/>
      <c r="K19" s="13"/>
      <c r="L19" s="13"/>
      <c r="M19" s="13"/>
      <c r="N19" s="13"/>
      <c r="O19" s="13"/>
      <c r="P19" s="13"/>
      <c r="Q19" s="13"/>
      <c r="R19" s="13"/>
      <c r="S19" s="54"/>
      <c r="T19" s="54"/>
      <c r="U19" s="54"/>
      <c r="V19" s="57"/>
      <c r="W19" s="4"/>
      <c r="X19" s="5"/>
      <c r="Y19" s="5"/>
    </row>
    <row r="20" spans="1:25" x14ac:dyDescent="0.35">
      <c r="A20" s="65"/>
      <c r="B20" s="3">
        <v>9</v>
      </c>
      <c r="C20" s="13"/>
      <c r="D20" s="13"/>
      <c r="E20" s="16">
        <f t="shared" si="0"/>
        <v>0</v>
      </c>
      <c r="F20" s="13"/>
      <c r="G20" s="13"/>
      <c r="H20" s="13"/>
      <c r="I20" s="13"/>
      <c r="J20" s="13"/>
      <c r="K20" s="13"/>
      <c r="L20" s="13"/>
      <c r="M20" s="13"/>
      <c r="N20" s="13"/>
      <c r="O20" s="13"/>
      <c r="P20" s="13"/>
      <c r="Q20" s="13"/>
      <c r="R20" s="13"/>
      <c r="S20" s="54"/>
      <c r="T20" s="54"/>
      <c r="U20" s="54"/>
      <c r="V20" s="57"/>
      <c r="W20" s="4"/>
      <c r="X20" s="5"/>
      <c r="Y20" s="5"/>
    </row>
    <row r="21" spans="1:25" x14ac:dyDescent="0.35">
      <c r="A21" s="65"/>
      <c r="B21" s="3">
        <v>10</v>
      </c>
      <c r="C21" s="13"/>
      <c r="D21" s="13"/>
      <c r="E21" s="16">
        <f t="shared" si="0"/>
        <v>0</v>
      </c>
      <c r="F21" s="13"/>
      <c r="G21" s="13"/>
      <c r="H21" s="13"/>
      <c r="I21" s="13"/>
      <c r="J21" s="13"/>
      <c r="K21" s="13"/>
      <c r="L21" s="13"/>
      <c r="M21" s="13"/>
      <c r="N21" s="13"/>
      <c r="O21" s="13"/>
      <c r="P21" s="13"/>
      <c r="Q21" s="13"/>
      <c r="R21" s="13"/>
      <c r="S21" s="54"/>
      <c r="T21" s="54"/>
      <c r="U21" s="54"/>
      <c r="V21" s="57"/>
      <c r="W21" s="4"/>
      <c r="X21" s="5"/>
      <c r="Y21" s="5"/>
    </row>
    <row r="22" spans="1:25" x14ac:dyDescent="0.35">
      <c r="A22" s="65"/>
      <c r="B22" s="3">
        <v>11</v>
      </c>
      <c r="C22" s="13"/>
      <c r="D22" s="13"/>
      <c r="E22" s="16">
        <f t="shared" si="0"/>
        <v>0</v>
      </c>
      <c r="F22" s="13"/>
      <c r="G22" s="13"/>
      <c r="H22" s="13"/>
      <c r="I22" s="13"/>
      <c r="J22" s="13"/>
      <c r="K22" s="13"/>
      <c r="L22" s="13"/>
      <c r="M22" s="13"/>
      <c r="N22" s="13"/>
      <c r="O22" s="13"/>
      <c r="P22" s="13"/>
      <c r="Q22" s="13"/>
      <c r="R22" s="13"/>
      <c r="S22" s="55"/>
      <c r="T22" s="55"/>
      <c r="U22" s="55"/>
      <c r="V22" s="58"/>
      <c r="W22" s="4"/>
      <c r="X22" s="5"/>
      <c r="Y22" s="5"/>
    </row>
    <row r="23" spans="1:25" x14ac:dyDescent="0.35">
      <c r="A23" s="65" t="s">
        <v>20</v>
      </c>
      <c r="B23" s="5" t="s">
        <v>21</v>
      </c>
      <c r="C23" s="5"/>
      <c r="D23" s="7">
        <f>SUM(D12:D22)</f>
        <v>0</v>
      </c>
      <c r="E23" s="7">
        <f>SUM(E12:E22)</f>
        <v>0</v>
      </c>
      <c r="F23" s="7" t="e">
        <f t="shared" ref="F23:K23" si="1">((F12*$E12)+(F13*$E13)+(F14*$E14)+(F15*$E15)+(F16*$E16)+(F17*$E17)+(F18*$E18)+(F19*$E19)+(F22*$E22))/$E$23</f>
        <v>#DIV/0!</v>
      </c>
      <c r="G23" s="7" t="e">
        <f t="shared" si="1"/>
        <v>#DIV/0!</v>
      </c>
      <c r="H23" s="7" t="e">
        <f t="shared" si="1"/>
        <v>#DIV/0!</v>
      </c>
      <c r="I23" s="7" t="e">
        <f t="shared" si="1"/>
        <v>#DIV/0!</v>
      </c>
      <c r="J23" s="7" t="e">
        <f t="shared" si="1"/>
        <v>#DIV/0!</v>
      </c>
      <c r="K23" s="7" t="e">
        <f t="shared" si="1"/>
        <v>#DIV/0!</v>
      </c>
      <c r="L23" s="24"/>
      <c r="M23" s="7" t="e">
        <f t="shared" ref="M23:R23" si="2">((M12*$E12)+(M13*$E13)+(M14*$E14)+(M15*$E15)+(M16*$E16)+(M17*$E17)+(M18*$E18)+(M19*$E19)+(M22*$E22))/$E$23</f>
        <v>#DIV/0!</v>
      </c>
      <c r="N23" s="7" t="e">
        <f t="shared" si="2"/>
        <v>#DIV/0!</v>
      </c>
      <c r="O23" s="7" t="e">
        <f t="shared" si="2"/>
        <v>#DIV/0!</v>
      </c>
      <c r="P23" s="7" t="e">
        <f t="shared" si="2"/>
        <v>#DIV/0!</v>
      </c>
      <c r="Q23" s="7" t="e">
        <f t="shared" si="2"/>
        <v>#DIV/0!</v>
      </c>
      <c r="R23" s="7" t="e">
        <f t="shared" si="2"/>
        <v>#DIV/0!</v>
      </c>
      <c r="S23" s="23"/>
      <c r="T23" s="19">
        <f>D23</f>
        <v>0</v>
      </c>
      <c r="U23" s="15"/>
      <c r="V23" s="17" t="e">
        <f>(100-(U23*100/T23))/B37</f>
        <v>#DIV/0!</v>
      </c>
    </row>
    <row r="24" spans="1:25" x14ac:dyDescent="0.35">
      <c r="A24" s="65"/>
      <c r="B24" s="5" t="s">
        <v>22</v>
      </c>
      <c r="C24" s="5"/>
      <c r="D24" s="5"/>
      <c r="E24" s="8" t="str">
        <f>IF(E23=0,"NULL",IF(E23&lt;0.2,10,IF(AND(E23&gt;=0.2,E23&lt;0.5),5,IF(AND(E23&gt;=0.5,E23&lt;1),0,IF(AND(E23&gt;=1,E23&lt;2),-5,-10)))))</f>
        <v>NULL</v>
      </c>
      <c r="F24" s="8" t="e">
        <f>IF(AND(F23&gt;=5,F23&lt;20),0,IF(F23&lt;2,10,IF(F23&gt;=50,10,5)))</f>
        <v>#DIV/0!</v>
      </c>
      <c r="G24" s="8" t="e">
        <f>IF(G23&lt;1,10,IF(AND(G23&gt;=5,G23&lt;50),0,5))</f>
        <v>#DIV/0!</v>
      </c>
      <c r="H24" s="8" t="e">
        <f>IF(AND(H23&gt;=25,H23&lt;75),0,IF(H23&lt;5,10,5))</f>
        <v>#DIV/0!</v>
      </c>
      <c r="I24" s="9" t="e">
        <f>IF(I23&gt;=50,10,IF(I23&lt;1,10,IF(AND(I23&lt;20,I23&gt;=10),0,5)))</f>
        <v>#DIV/0!</v>
      </c>
      <c r="J24" s="8" t="e">
        <f>IF(AND(J23&gt;=0,J23&lt;10),0,IF(AND(J23&gt;=10,J23&lt;25),10,20))</f>
        <v>#DIV/0!</v>
      </c>
      <c r="K24" s="8" t="e">
        <f>IF(AND(K23&gt;=0,K23&lt;10),0,IF(AND(K23&gt;=10,K23&lt;25),10,20))</f>
        <v>#DIV/0!</v>
      </c>
      <c r="L24" s="8" t="str">
        <f>IF(L23="","NULL",IF(L23=0,10,IF(L23=1,5,0)))</f>
        <v>NULL</v>
      </c>
      <c r="M24" s="8" t="e">
        <f>IF(M23&lt;2,10,IF(M23&gt;=5,0,5))</f>
        <v>#DIV/0!</v>
      </c>
      <c r="N24" s="8" t="e">
        <f>IF(N23&gt;=10,20,IF(N23=0,0,10))</f>
        <v>#DIV/0!</v>
      </c>
      <c r="O24" s="8" t="e">
        <f>IF(AND(O23&gt;=0,O23&lt;5),0,IF(AND(O23&gt;=5,O23&lt;25),5,IF(AND(O23&gt;=25,O23&lt;50),10,20)))</f>
        <v>#DIV/0!</v>
      </c>
      <c r="P24" s="8" t="e">
        <f>IF(AND(P23&gt;=0,P23&lt;5),0,IF(AND(P23&gt;=5,P23&lt;25),5,IF(AND(P23&gt;=25,P23&lt;50),10,20)))</f>
        <v>#DIV/0!</v>
      </c>
      <c r="Q24" s="8" t="e">
        <f>IF(AND(Q23&gt;=0,Q23&lt;5),0,IF(AND(Q23&gt;=5,Q23&lt;25),5,IF(AND(Q23&gt;=25,Q23&lt;50),10,20)))</f>
        <v>#DIV/0!</v>
      </c>
      <c r="R24" s="8" t="e">
        <f>IF(AND(R23&gt;=0,R23&lt;5),0,IF(AND(R23&gt;=5,R23&lt;25),5,IF(AND(R23&gt;=25,R23&lt;50),10,20)))</f>
        <v>#DIV/0!</v>
      </c>
      <c r="S24" s="8">
        <f>IF(S23="Négligeables ou nulles",0,IF(S23="Moyennes",5,IF(S23="Importantes",10,0)))</f>
        <v>0</v>
      </c>
      <c r="T24" s="18"/>
      <c r="U24" s="18"/>
      <c r="V24" s="5" t="e">
        <f>IF(V23&lt;1,0,IF(V23&gt;=5,20,10))</f>
        <v>#DIV/0!</v>
      </c>
    </row>
    <row r="25" spans="1:25" ht="15" thickBot="1" x14ac:dyDescent="0.4"/>
    <row r="26" spans="1:25" ht="31.5" thickBot="1" x14ac:dyDescent="0.4">
      <c r="A26" s="6" t="s">
        <v>23</v>
      </c>
      <c r="B26" s="59" t="e">
        <f>100-E24-F24-G24-H24-I24-L24-M24-O24-P24-Q24-R24-J24-K24-S24-V24</f>
        <v>#VALUE!</v>
      </c>
      <c r="C26" s="60"/>
      <c r="D26" s="60"/>
      <c r="E26" s="60"/>
      <c r="F26" s="60"/>
      <c r="G26" s="60"/>
      <c r="H26" s="60"/>
      <c r="I26" s="60"/>
      <c r="J26" s="60"/>
      <c r="K26" s="60"/>
      <c r="L26" s="60"/>
      <c r="M26" s="60"/>
      <c r="N26" s="60"/>
      <c r="O26" s="60"/>
      <c r="P26" s="60"/>
      <c r="Q26" s="60"/>
      <c r="R26" s="60"/>
      <c r="S26" s="60"/>
      <c r="T26" s="60"/>
      <c r="U26" s="60"/>
      <c r="V26" s="61"/>
    </row>
    <row r="30" spans="1:25" ht="15" thickBot="1" x14ac:dyDescent="0.4"/>
    <row r="31" spans="1:25" ht="23.25" customHeight="1" x14ac:dyDescent="0.35">
      <c r="A31" s="51" t="s">
        <v>39</v>
      </c>
      <c r="B31" s="52"/>
      <c r="L31" s="62" t="s">
        <v>46</v>
      </c>
      <c r="M31" s="63"/>
      <c r="N31" s="63"/>
      <c r="O31" s="64"/>
    </row>
    <row r="32" spans="1:25" x14ac:dyDescent="0.35">
      <c r="A32" s="38"/>
      <c r="B32" s="39"/>
      <c r="L32" s="47"/>
      <c r="M32" s="48"/>
      <c r="N32" s="41" t="s">
        <v>47</v>
      </c>
      <c r="O32" s="42"/>
    </row>
    <row r="33" spans="1:22" x14ac:dyDescent="0.35">
      <c r="A33" s="5" t="s">
        <v>40</v>
      </c>
      <c r="B33" s="15"/>
      <c r="L33" s="66"/>
      <c r="M33" s="67"/>
      <c r="N33" s="41" t="s">
        <v>49</v>
      </c>
      <c r="O33" s="42"/>
    </row>
    <row r="34" spans="1:22" x14ac:dyDescent="0.35">
      <c r="A34" s="5" t="s">
        <v>62</v>
      </c>
      <c r="B34" s="15"/>
      <c r="L34" s="43"/>
      <c r="M34" s="44"/>
      <c r="N34" s="41" t="s">
        <v>50</v>
      </c>
      <c r="O34" s="42"/>
    </row>
    <row r="35" spans="1:22" ht="15" thickBot="1" x14ac:dyDescent="0.4">
      <c r="A35" s="5" t="s">
        <v>63</v>
      </c>
      <c r="B35" s="15"/>
      <c r="C35" s="5" t="s">
        <v>64</v>
      </c>
      <c r="D35" s="40"/>
      <c r="E35" s="40"/>
      <c r="F35" s="40"/>
      <c r="G35" s="40"/>
      <c r="H35" s="40"/>
      <c r="I35" s="40"/>
      <c r="L35" s="45"/>
      <c r="M35" s="46"/>
      <c r="N35" s="68" t="s">
        <v>48</v>
      </c>
      <c r="O35" s="69"/>
    </row>
    <row r="36" spans="1:22" x14ac:dyDescent="0.35">
      <c r="A36" s="5" t="s">
        <v>63</v>
      </c>
      <c r="B36" s="15"/>
      <c r="C36" s="5" t="s">
        <v>64</v>
      </c>
      <c r="D36" s="40"/>
      <c r="E36" s="40"/>
      <c r="F36" s="40"/>
      <c r="G36" s="40"/>
      <c r="H36" s="40"/>
      <c r="I36" s="40"/>
    </row>
    <row r="37" spans="1:22" ht="53" customHeight="1" x14ac:dyDescent="0.35">
      <c r="A37" s="77" t="s">
        <v>72</v>
      </c>
      <c r="B37" s="15"/>
      <c r="C37" s="78" t="s">
        <v>73</v>
      </c>
      <c r="D37" s="79"/>
      <c r="E37" s="79"/>
      <c r="F37" s="79"/>
      <c r="G37" s="79"/>
      <c r="H37" s="79"/>
      <c r="I37" s="79"/>
    </row>
    <row r="40" spans="1:22" ht="20.25" customHeight="1" x14ac:dyDescent="0.35">
      <c r="A40" s="20" t="s">
        <v>44</v>
      </c>
      <c r="B40" s="21" t="s">
        <v>19</v>
      </c>
    </row>
    <row r="41" spans="1:22" x14ac:dyDescent="0.35">
      <c r="A41" s="15"/>
      <c r="B41" s="15"/>
    </row>
    <row r="42" spans="1:22" x14ac:dyDescent="0.35">
      <c r="A42" s="15"/>
      <c r="B42" s="15"/>
    </row>
    <row r="43" spans="1:22" x14ac:dyDescent="0.35">
      <c r="A43" s="15"/>
      <c r="B43" s="15"/>
    </row>
    <row r="44" spans="1:22" x14ac:dyDescent="0.35">
      <c r="A44" s="15"/>
      <c r="B44" s="15"/>
    </row>
    <row r="47" spans="1:22" ht="49.5" customHeight="1" x14ac:dyDescent="0.35">
      <c r="A47" s="22" t="s">
        <v>45</v>
      </c>
      <c r="B47" s="50"/>
      <c r="C47" s="50"/>
      <c r="D47" s="50"/>
      <c r="E47" s="50"/>
      <c r="F47" s="50"/>
      <c r="G47" s="50"/>
      <c r="H47" s="50"/>
      <c r="I47" s="50"/>
      <c r="J47" s="50"/>
      <c r="K47" s="50"/>
      <c r="L47" s="50"/>
      <c r="M47" s="50"/>
      <c r="N47" s="50"/>
      <c r="O47" s="50"/>
      <c r="P47" s="50"/>
      <c r="Q47" s="50"/>
      <c r="R47" s="50"/>
      <c r="S47" s="50"/>
      <c r="T47" s="50"/>
      <c r="U47" s="50"/>
      <c r="V47" s="50"/>
    </row>
    <row r="49" spans="1:22" ht="49.5" customHeight="1" x14ac:dyDescent="0.35">
      <c r="A49" s="22" t="s">
        <v>18</v>
      </c>
      <c r="B49" s="50"/>
      <c r="C49" s="50"/>
      <c r="D49" s="50"/>
      <c r="E49" s="50"/>
      <c r="F49" s="50"/>
      <c r="G49" s="50"/>
      <c r="H49" s="50"/>
      <c r="I49" s="50"/>
      <c r="J49" s="50"/>
      <c r="K49" s="50"/>
      <c r="L49" s="50"/>
      <c r="M49" s="50"/>
      <c r="N49" s="50"/>
      <c r="O49" s="50"/>
      <c r="P49" s="50"/>
      <c r="Q49" s="50"/>
      <c r="R49" s="50"/>
      <c r="S49" s="50"/>
      <c r="T49" s="50"/>
      <c r="U49" s="50"/>
      <c r="V49" s="50"/>
    </row>
  </sheetData>
  <mergeCells count="28">
    <mergeCell ref="B49:V49"/>
    <mergeCell ref="B9:V9"/>
    <mergeCell ref="A1:V1"/>
    <mergeCell ref="B2:E2"/>
    <mergeCell ref="B3:E3"/>
    <mergeCell ref="B4:E4"/>
    <mergeCell ref="B6:E6"/>
    <mergeCell ref="A12:A22"/>
    <mergeCell ref="S12:S22"/>
    <mergeCell ref="T12:T22"/>
    <mergeCell ref="U12:U22"/>
    <mergeCell ref="V12:V22"/>
    <mergeCell ref="A23:A24"/>
    <mergeCell ref="B26:V26"/>
    <mergeCell ref="A31:B31"/>
    <mergeCell ref="L31:O31"/>
    <mergeCell ref="L32:M32"/>
    <mergeCell ref="N32:O32"/>
    <mergeCell ref="L33:M33"/>
    <mergeCell ref="N33:O33"/>
    <mergeCell ref="L34:M34"/>
    <mergeCell ref="N34:O34"/>
    <mergeCell ref="L35:M35"/>
    <mergeCell ref="N35:O35"/>
    <mergeCell ref="D35:I35"/>
    <mergeCell ref="D36:I36"/>
    <mergeCell ref="D37:I37"/>
    <mergeCell ref="B47:V47"/>
  </mergeCells>
  <conditionalFormatting sqref="B26">
    <cfRule type="expression" dxfId="50" priority="1">
      <formula>$B$26&gt;=75</formula>
    </cfRule>
    <cfRule type="expression" dxfId="49" priority="2">
      <formula>AND($B$26&gt;=50,$B$26&lt;75)</formula>
    </cfRule>
    <cfRule type="expression" dxfId="48" priority="3">
      <formula>$B$26&lt;50</formula>
    </cfRule>
  </conditionalFormatting>
  <dataValidations count="1">
    <dataValidation type="list" allowBlank="1" showInputMessage="1" showErrorMessage="1" sqref="S23" xr:uid="{893BBCFF-1089-4D6F-BFA6-4D9591D1C0AF}">
      <formula1>"Négligeables ou nulles,Moyennes,Importantes"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9"/>
  <sheetViews>
    <sheetView workbookViewId="0">
      <selection sqref="A1:XFD1048576"/>
    </sheetView>
  </sheetViews>
  <sheetFormatPr baseColWidth="10" defaultRowHeight="14.5" x14ac:dyDescent="0.35"/>
  <cols>
    <col min="1" max="1" width="32.54296875" bestFit="1" customWidth="1"/>
    <col min="2" max="23" width="12.7265625" customWidth="1"/>
    <col min="24" max="24" width="33.453125" customWidth="1"/>
    <col min="25" max="25" width="60.7265625" customWidth="1"/>
  </cols>
  <sheetData>
    <row r="1" spans="1:25" ht="23.5" x14ac:dyDescent="0.35">
      <c r="A1" s="70" t="s">
        <v>0</v>
      </c>
      <c r="B1" s="71"/>
      <c r="C1" s="71"/>
      <c r="D1" s="71"/>
      <c r="E1" s="71"/>
      <c r="F1" s="71"/>
      <c r="G1" s="71"/>
      <c r="H1" s="71"/>
      <c r="I1" s="71"/>
      <c r="J1" s="71"/>
      <c r="K1" s="71"/>
      <c r="L1" s="71"/>
      <c r="M1" s="71"/>
      <c r="N1" s="71"/>
      <c r="O1" s="71"/>
      <c r="P1" s="71"/>
      <c r="Q1" s="71"/>
      <c r="R1" s="71"/>
      <c r="S1" s="71"/>
      <c r="T1" s="71"/>
      <c r="U1" s="71"/>
      <c r="V1" s="71"/>
    </row>
    <row r="2" spans="1:25" ht="19.5" customHeight="1" x14ac:dyDescent="0.35">
      <c r="A2" s="25" t="s">
        <v>1</v>
      </c>
      <c r="B2" s="49"/>
      <c r="C2" s="49"/>
      <c r="D2" s="49"/>
      <c r="E2" s="49"/>
      <c r="F2" s="36"/>
      <c r="G2" s="36"/>
      <c r="H2" s="36"/>
      <c r="I2" s="36"/>
      <c r="J2" s="36"/>
      <c r="K2" s="36"/>
      <c r="L2" s="36"/>
      <c r="M2" s="36"/>
      <c r="N2" s="36"/>
      <c r="O2" s="36"/>
      <c r="P2" s="36"/>
      <c r="Q2" s="36"/>
      <c r="R2" s="36"/>
      <c r="S2" s="36"/>
      <c r="T2" s="36"/>
      <c r="U2" s="36"/>
      <c r="V2" s="36"/>
    </row>
    <row r="3" spans="1:25" ht="19.5" customHeight="1" x14ac:dyDescent="0.35">
      <c r="A3" s="25" t="s">
        <v>2</v>
      </c>
      <c r="B3" s="49"/>
      <c r="C3" s="49"/>
      <c r="D3" s="49"/>
      <c r="E3" s="49"/>
      <c r="F3" s="36"/>
      <c r="G3" s="36"/>
      <c r="H3" s="36"/>
      <c r="I3" s="36"/>
      <c r="J3" s="36"/>
      <c r="K3" s="36"/>
      <c r="L3" s="36"/>
      <c r="M3" s="36"/>
      <c r="N3" s="36"/>
      <c r="O3" s="36"/>
      <c r="P3" s="36"/>
      <c r="Q3" s="36"/>
      <c r="R3" s="36"/>
      <c r="S3" s="36"/>
      <c r="T3" s="36"/>
      <c r="U3" s="36"/>
      <c r="V3" s="36"/>
    </row>
    <row r="4" spans="1:25" ht="19.5" customHeight="1" x14ac:dyDescent="0.35">
      <c r="A4" s="25" t="s">
        <v>3</v>
      </c>
      <c r="B4" s="49"/>
      <c r="C4" s="49"/>
      <c r="D4" s="49"/>
      <c r="E4" s="49"/>
      <c r="F4" s="36"/>
      <c r="G4" s="36"/>
      <c r="H4" s="36"/>
      <c r="I4" s="36"/>
      <c r="J4" s="36"/>
      <c r="K4" s="36"/>
      <c r="L4" s="36"/>
      <c r="M4" s="36"/>
      <c r="N4" s="36"/>
      <c r="O4" s="36"/>
      <c r="P4" s="36"/>
      <c r="Q4" s="36"/>
      <c r="R4" s="36"/>
      <c r="S4" s="36"/>
      <c r="T4" s="36"/>
      <c r="U4" s="36"/>
      <c r="V4" s="36"/>
    </row>
    <row r="5" spans="1:25" ht="19.5" customHeight="1" x14ac:dyDescent="0.35">
      <c r="A5" s="25" t="s">
        <v>4</v>
      </c>
      <c r="B5" s="26"/>
      <c r="C5" s="26"/>
      <c r="D5" s="26"/>
      <c r="E5" s="36"/>
      <c r="F5" s="36"/>
      <c r="G5" s="36"/>
      <c r="H5" s="36"/>
      <c r="I5" s="36"/>
      <c r="J5" s="36"/>
      <c r="K5" s="36"/>
      <c r="L5" s="36"/>
      <c r="M5" s="36"/>
      <c r="N5" s="36"/>
      <c r="O5" s="36"/>
      <c r="P5" s="36"/>
      <c r="Q5" s="36"/>
      <c r="R5" s="36"/>
      <c r="S5" s="36"/>
      <c r="T5" s="26"/>
      <c r="U5" s="26"/>
      <c r="V5" s="36"/>
    </row>
    <row r="6" spans="1:25" ht="19.5" customHeight="1" x14ac:dyDescent="0.35">
      <c r="A6" s="25" t="s">
        <v>5</v>
      </c>
      <c r="B6" s="72"/>
      <c r="C6" s="49"/>
      <c r="D6" s="49"/>
      <c r="E6" s="49"/>
      <c r="F6" s="37"/>
      <c r="G6" s="37"/>
      <c r="H6" s="37"/>
      <c r="I6" s="36"/>
      <c r="J6" s="36"/>
      <c r="K6" s="36"/>
      <c r="L6" s="36"/>
      <c r="M6" s="36"/>
      <c r="N6" s="36"/>
      <c r="O6" s="36"/>
      <c r="P6" s="36"/>
      <c r="Q6" s="36"/>
      <c r="R6" s="36"/>
      <c r="S6" s="36"/>
      <c r="T6" s="37"/>
      <c r="U6" s="37"/>
      <c r="V6" s="36"/>
    </row>
    <row r="7" spans="1:25" ht="19.5" customHeight="1" x14ac:dyDescent="0.35">
      <c r="A7" s="25" t="s">
        <v>6</v>
      </c>
      <c r="B7" s="36"/>
      <c r="C7" s="36"/>
      <c r="D7" s="36"/>
      <c r="E7" s="36"/>
      <c r="F7" s="36"/>
      <c r="G7" s="36"/>
      <c r="H7" s="36"/>
      <c r="I7" s="36"/>
      <c r="J7" s="36"/>
      <c r="K7" s="36"/>
      <c r="L7" s="36"/>
      <c r="M7" s="36"/>
      <c r="N7" s="36"/>
      <c r="O7" s="36"/>
      <c r="P7" s="36"/>
      <c r="Q7" s="36"/>
      <c r="R7" s="36"/>
      <c r="S7" s="36"/>
      <c r="T7" s="36"/>
      <c r="U7" s="36"/>
      <c r="V7" s="36"/>
    </row>
    <row r="8" spans="1:25" ht="19.5" customHeight="1" x14ac:dyDescent="0.35">
      <c r="A8" s="25" t="s">
        <v>7</v>
      </c>
      <c r="B8" s="36"/>
      <c r="C8" s="36"/>
      <c r="D8" s="36"/>
      <c r="E8" s="36"/>
      <c r="F8" s="36"/>
      <c r="G8" s="36"/>
      <c r="H8" s="36"/>
      <c r="I8" s="36"/>
      <c r="J8" s="36"/>
      <c r="K8" s="36"/>
      <c r="L8" s="36"/>
      <c r="M8" s="36"/>
      <c r="N8" s="36"/>
      <c r="O8" s="36"/>
      <c r="P8" s="36"/>
      <c r="Q8" s="36"/>
      <c r="R8" s="36"/>
      <c r="S8" s="36"/>
      <c r="T8" s="36"/>
      <c r="U8" s="36"/>
      <c r="V8" s="36"/>
    </row>
    <row r="9" spans="1:25" ht="19.5" customHeight="1" x14ac:dyDescent="0.35">
      <c r="A9" s="25" t="s">
        <v>8</v>
      </c>
      <c r="B9" s="49"/>
      <c r="C9" s="49"/>
      <c r="D9" s="49"/>
      <c r="E9" s="49"/>
      <c r="F9" s="49"/>
      <c r="G9" s="49"/>
      <c r="H9" s="49"/>
      <c r="I9" s="49"/>
      <c r="J9" s="49"/>
      <c r="K9" s="49"/>
      <c r="L9" s="49"/>
      <c r="M9" s="49"/>
      <c r="N9" s="49"/>
      <c r="O9" s="49"/>
      <c r="P9" s="49"/>
      <c r="Q9" s="49"/>
      <c r="R9" s="49"/>
      <c r="S9" s="49"/>
      <c r="T9" s="49"/>
      <c r="U9" s="49"/>
      <c r="V9" s="49"/>
    </row>
    <row r="11" spans="1:25" ht="58" x14ac:dyDescent="0.35">
      <c r="B11" s="1" t="s">
        <v>43</v>
      </c>
      <c r="C11" s="1" t="s">
        <v>41</v>
      </c>
      <c r="D11" s="1" t="s">
        <v>70</v>
      </c>
      <c r="E11" s="1" t="s">
        <v>37</v>
      </c>
      <c r="F11" s="1" t="s">
        <v>66</v>
      </c>
      <c r="G11" s="1" t="s">
        <v>9</v>
      </c>
      <c r="H11" s="1" t="s">
        <v>10</v>
      </c>
      <c r="I11" s="1" t="s">
        <v>36</v>
      </c>
      <c r="J11" s="1" t="s">
        <v>14</v>
      </c>
      <c r="K11" s="1" t="s">
        <v>15</v>
      </c>
      <c r="L11" s="1" t="s">
        <v>61</v>
      </c>
      <c r="M11" s="1" t="s">
        <v>53</v>
      </c>
      <c r="N11" s="1" t="s">
        <v>35</v>
      </c>
      <c r="O11" s="1" t="s">
        <v>11</v>
      </c>
      <c r="P11" s="1" t="s">
        <v>12</v>
      </c>
      <c r="Q11" s="1" t="s">
        <v>13</v>
      </c>
      <c r="R11" s="1" t="s">
        <v>24</v>
      </c>
      <c r="S11" s="1" t="s">
        <v>16</v>
      </c>
      <c r="T11" s="1" t="s">
        <v>38</v>
      </c>
      <c r="U11" s="1" t="s">
        <v>71</v>
      </c>
      <c r="V11" s="1" t="s">
        <v>17</v>
      </c>
      <c r="W11" s="2"/>
      <c r="X11" s="28" t="s">
        <v>65</v>
      </c>
      <c r="Y11" s="1" t="s">
        <v>18</v>
      </c>
    </row>
    <row r="12" spans="1:25" x14ac:dyDescent="0.35">
      <c r="A12" s="65" t="s">
        <v>19</v>
      </c>
      <c r="B12" s="3">
        <v>1</v>
      </c>
      <c r="C12" s="13"/>
      <c r="D12" s="13"/>
      <c r="E12" s="16">
        <f>C12*D12/100</f>
        <v>0</v>
      </c>
      <c r="F12" s="14"/>
      <c r="G12" s="13"/>
      <c r="H12" s="13"/>
      <c r="I12" s="13"/>
      <c r="J12" s="13"/>
      <c r="K12" s="13"/>
      <c r="L12" s="13"/>
      <c r="M12" s="13"/>
      <c r="N12" s="13"/>
      <c r="O12" s="13"/>
      <c r="P12" s="13"/>
      <c r="Q12" s="13"/>
      <c r="R12" s="13"/>
      <c r="S12" s="53"/>
      <c r="T12" s="53"/>
      <c r="U12" s="53"/>
      <c r="V12" s="56"/>
      <c r="W12" s="4"/>
      <c r="X12" s="5"/>
      <c r="Y12" s="5"/>
    </row>
    <row r="13" spans="1:25" x14ac:dyDescent="0.35">
      <c r="A13" s="65"/>
      <c r="B13" s="3">
        <v>2</v>
      </c>
      <c r="C13" s="13"/>
      <c r="D13" s="13"/>
      <c r="E13" s="16">
        <f t="shared" ref="E13:E22" si="0">C13*D13/100</f>
        <v>0</v>
      </c>
      <c r="F13" s="14"/>
      <c r="G13" s="13"/>
      <c r="H13" s="13"/>
      <c r="I13" s="13"/>
      <c r="J13" s="13"/>
      <c r="K13" s="13"/>
      <c r="L13" s="13"/>
      <c r="M13" s="13"/>
      <c r="N13" s="13"/>
      <c r="O13" s="13"/>
      <c r="P13" s="13"/>
      <c r="Q13" s="13"/>
      <c r="R13" s="13"/>
      <c r="S13" s="54"/>
      <c r="T13" s="54"/>
      <c r="U13" s="54"/>
      <c r="V13" s="57"/>
      <c r="W13" s="4"/>
      <c r="X13" s="5"/>
      <c r="Y13" s="5"/>
    </row>
    <row r="14" spans="1:25" x14ac:dyDescent="0.35">
      <c r="A14" s="65"/>
      <c r="B14" s="3">
        <v>3</v>
      </c>
      <c r="C14" s="13"/>
      <c r="D14" s="13"/>
      <c r="E14" s="16">
        <f t="shared" si="0"/>
        <v>0</v>
      </c>
      <c r="F14" s="14"/>
      <c r="G14" s="13"/>
      <c r="H14" s="13"/>
      <c r="I14" s="13"/>
      <c r="J14" s="13"/>
      <c r="K14" s="13"/>
      <c r="L14" s="13"/>
      <c r="M14" s="13"/>
      <c r="N14" s="13"/>
      <c r="O14" s="13"/>
      <c r="P14" s="13"/>
      <c r="Q14" s="13"/>
      <c r="R14" s="13"/>
      <c r="S14" s="54"/>
      <c r="T14" s="54"/>
      <c r="U14" s="54"/>
      <c r="V14" s="57"/>
      <c r="W14" s="4"/>
      <c r="X14" s="5"/>
      <c r="Y14" s="5"/>
    </row>
    <row r="15" spans="1:25" x14ac:dyDescent="0.35">
      <c r="A15" s="65"/>
      <c r="B15" s="3">
        <v>4</v>
      </c>
      <c r="C15" s="13"/>
      <c r="D15" s="13"/>
      <c r="E15" s="16">
        <f t="shared" si="0"/>
        <v>0</v>
      </c>
      <c r="F15" s="14"/>
      <c r="G15" s="13"/>
      <c r="H15" s="13"/>
      <c r="I15" s="13"/>
      <c r="J15" s="13"/>
      <c r="K15" s="13"/>
      <c r="L15" s="13"/>
      <c r="M15" s="13"/>
      <c r="N15" s="13"/>
      <c r="O15" s="13"/>
      <c r="P15" s="13"/>
      <c r="Q15" s="13"/>
      <c r="R15" s="13"/>
      <c r="S15" s="54"/>
      <c r="T15" s="54"/>
      <c r="U15" s="54"/>
      <c r="V15" s="57"/>
      <c r="W15" s="4"/>
      <c r="X15" s="5"/>
      <c r="Y15" s="5"/>
    </row>
    <row r="16" spans="1:25" x14ac:dyDescent="0.35">
      <c r="A16" s="65"/>
      <c r="B16" s="3">
        <v>5</v>
      </c>
      <c r="C16" s="13"/>
      <c r="D16" s="13"/>
      <c r="E16" s="16">
        <f t="shared" si="0"/>
        <v>0</v>
      </c>
      <c r="F16" s="13"/>
      <c r="G16" s="13"/>
      <c r="H16" s="13"/>
      <c r="I16" s="13"/>
      <c r="J16" s="13"/>
      <c r="K16" s="13"/>
      <c r="L16" s="13"/>
      <c r="M16" s="13"/>
      <c r="N16" s="13"/>
      <c r="O16" s="13"/>
      <c r="P16" s="13"/>
      <c r="Q16" s="13"/>
      <c r="R16" s="13"/>
      <c r="S16" s="54"/>
      <c r="T16" s="54"/>
      <c r="U16" s="54"/>
      <c r="V16" s="57"/>
      <c r="W16" s="4"/>
      <c r="X16" s="5"/>
      <c r="Y16" s="5"/>
    </row>
    <row r="17" spans="1:25" x14ac:dyDescent="0.35">
      <c r="A17" s="65"/>
      <c r="B17" s="3">
        <v>6</v>
      </c>
      <c r="C17" s="13"/>
      <c r="D17" s="13"/>
      <c r="E17" s="16">
        <f t="shared" si="0"/>
        <v>0</v>
      </c>
      <c r="F17" s="14"/>
      <c r="G17" s="13"/>
      <c r="H17" s="13"/>
      <c r="I17" s="13"/>
      <c r="J17" s="13"/>
      <c r="K17" s="13"/>
      <c r="L17" s="13"/>
      <c r="M17" s="13"/>
      <c r="N17" s="13"/>
      <c r="O17" s="13"/>
      <c r="P17" s="13"/>
      <c r="Q17" s="13"/>
      <c r="R17" s="13"/>
      <c r="S17" s="54"/>
      <c r="T17" s="54"/>
      <c r="U17" s="54"/>
      <c r="V17" s="57"/>
      <c r="W17" s="4"/>
      <c r="X17" s="5"/>
      <c r="Y17" s="5"/>
    </row>
    <row r="18" spans="1:25" x14ac:dyDescent="0.35">
      <c r="A18" s="65"/>
      <c r="B18" s="3">
        <v>7</v>
      </c>
      <c r="C18" s="13"/>
      <c r="D18" s="13"/>
      <c r="E18" s="16">
        <f t="shared" si="0"/>
        <v>0</v>
      </c>
      <c r="F18" s="13"/>
      <c r="G18" s="13"/>
      <c r="H18" s="13"/>
      <c r="I18" s="13"/>
      <c r="J18" s="13"/>
      <c r="K18" s="13"/>
      <c r="L18" s="13"/>
      <c r="M18" s="13"/>
      <c r="N18" s="13"/>
      <c r="O18" s="13"/>
      <c r="P18" s="13"/>
      <c r="Q18" s="13"/>
      <c r="R18" s="13"/>
      <c r="S18" s="54"/>
      <c r="T18" s="54"/>
      <c r="U18" s="54"/>
      <c r="V18" s="57"/>
      <c r="W18" s="4"/>
      <c r="X18" s="5"/>
      <c r="Y18" s="5"/>
    </row>
    <row r="19" spans="1:25" x14ac:dyDescent="0.35">
      <c r="A19" s="65"/>
      <c r="B19" s="3">
        <v>8</v>
      </c>
      <c r="C19" s="13"/>
      <c r="D19" s="13"/>
      <c r="E19" s="16">
        <f t="shared" si="0"/>
        <v>0</v>
      </c>
      <c r="F19" s="13"/>
      <c r="G19" s="13"/>
      <c r="H19" s="13"/>
      <c r="I19" s="13"/>
      <c r="J19" s="13"/>
      <c r="K19" s="13"/>
      <c r="L19" s="13"/>
      <c r="M19" s="13"/>
      <c r="N19" s="13"/>
      <c r="O19" s="13"/>
      <c r="P19" s="13"/>
      <c r="Q19" s="13"/>
      <c r="R19" s="13"/>
      <c r="S19" s="54"/>
      <c r="T19" s="54"/>
      <c r="U19" s="54"/>
      <c r="V19" s="57"/>
      <c r="W19" s="4"/>
      <c r="X19" s="5"/>
      <c r="Y19" s="5"/>
    </row>
    <row r="20" spans="1:25" x14ac:dyDescent="0.35">
      <c r="A20" s="65"/>
      <c r="B20" s="3">
        <v>9</v>
      </c>
      <c r="C20" s="13"/>
      <c r="D20" s="13"/>
      <c r="E20" s="16">
        <f t="shared" si="0"/>
        <v>0</v>
      </c>
      <c r="F20" s="13"/>
      <c r="G20" s="13"/>
      <c r="H20" s="13"/>
      <c r="I20" s="13"/>
      <c r="J20" s="13"/>
      <c r="K20" s="13"/>
      <c r="L20" s="13"/>
      <c r="M20" s="13"/>
      <c r="N20" s="13"/>
      <c r="O20" s="13"/>
      <c r="P20" s="13"/>
      <c r="Q20" s="13"/>
      <c r="R20" s="13"/>
      <c r="S20" s="54"/>
      <c r="T20" s="54"/>
      <c r="U20" s="54"/>
      <c r="V20" s="57"/>
      <c r="W20" s="4"/>
      <c r="X20" s="5"/>
      <c r="Y20" s="5"/>
    </row>
    <row r="21" spans="1:25" x14ac:dyDescent="0.35">
      <c r="A21" s="65"/>
      <c r="B21" s="3">
        <v>10</v>
      </c>
      <c r="C21" s="13"/>
      <c r="D21" s="13"/>
      <c r="E21" s="16">
        <f t="shared" si="0"/>
        <v>0</v>
      </c>
      <c r="F21" s="13"/>
      <c r="G21" s="13"/>
      <c r="H21" s="13"/>
      <c r="I21" s="13"/>
      <c r="J21" s="13"/>
      <c r="K21" s="13"/>
      <c r="L21" s="13"/>
      <c r="M21" s="13"/>
      <c r="N21" s="13"/>
      <c r="O21" s="13"/>
      <c r="P21" s="13"/>
      <c r="Q21" s="13"/>
      <c r="R21" s="13"/>
      <c r="S21" s="54"/>
      <c r="T21" s="54"/>
      <c r="U21" s="54"/>
      <c r="V21" s="57"/>
      <c r="W21" s="4"/>
      <c r="X21" s="5"/>
      <c r="Y21" s="5"/>
    </row>
    <row r="22" spans="1:25" x14ac:dyDescent="0.35">
      <c r="A22" s="65"/>
      <c r="B22" s="3">
        <v>11</v>
      </c>
      <c r="C22" s="13"/>
      <c r="D22" s="13"/>
      <c r="E22" s="16">
        <f t="shared" si="0"/>
        <v>0</v>
      </c>
      <c r="F22" s="13"/>
      <c r="G22" s="13"/>
      <c r="H22" s="13"/>
      <c r="I22" s="13"/>
      <c r="J22" s="13"/>
      <c r="K22" s="13"/>
      <c r="L22" s="13"/>
      <c r="M22" s="13"/>
      <c r="N22" s="13"/>
      <c r="O22" s="13"/>
      <c r="P22" s="13"/>
      <c r="Q22" s="13"/>
      <c r="R22" s="13"/>
      <c r="S22" s="55"/>
      <c r="T22" s="55"/>
      <c r="U22" s="55"/>
      <c r="V22" s="58"/>
      <c r="W22" s="4"/>
      <c r="X22" s="5"/>
      <c r="Y22" s="5"/>
    </row>
    <row r="23" spans="1:25" x14ac:dyDescent="0.35">
      <c r="A23" s="65" t="s">
        <v>20</v>
      </c>
      <c r="B23" s="5" t="s">
        <v>21</v>
      </c>
      <c r="C23" s="5"/>
      <c r="D23" s="7">
        <f>SUM(D12:D22)</f>
        <v>0</v>
      </c>
      <c r="E23" s="7">
        <f>SUM(E12:E22)</f>
        <v>0</v>
      </c>
      <c r="F23" s="7" t="e">
        <f t="shared" ref="F23:K23" si="1">((F12*$E12)+(F13*$E13)+(F14*$E14)+(F15*$E15)+(F16*$E16)+(F17*$E17)+(F18*$E18)+(F19*$E19)+(F22*$E22))/$E$23</f>
        <v>#DIV/0!</v>
      </c>
      <c r="G23" s="7" t="e">
        <f t="shared" si="1"/>
        <v>#DIV/0!</v>
      </c>
      <c r="H23" s="7" t="e">
        <f t="shared" si="1"/>
        <v>#DIV/0!</v>
      </c>
      <c r="I23" s="7" t="e">
        <f t="shared" si="1"/>
        <v>#DIV/0!</v>
      </c>
      <c r="J23" s="7" t="e">
        <f t="shared" si="1"/>
        <v>#DIV/0!</v>
      </c>
      <c r="K23" s="7" t="e">
        <f t="shared" si="1"/>
        <v>#DIV/0!</v>
      </c>
      <c r="L23" s="24"/>
      <c r="M23" s="7" t="e">
        <f t="shared" ref="M23:R23" si="2">((M12*$E12)+(M13*$E13)+(M14*$E14)+(M15*$E15)+(M16*$E16)+(M17*$E17)+(M18*$E18)+(M19*$E19)+(M22*$E22))/$E$23</f>
        <v>#DIV/0!</v>
      </c>
      <c r="N23" s="7" t="e">
        <f t="shared" si="2"/>
        <v>#DIV/0!</v>
      </c>
      <c r="O23" s="7" t="e">
        <f t="shared" si="2"/>
        <v>#DIV/0!</v>
      </c>
      <c r="P23" s="7" t="e">
        <f t="shared" si="2"/>
        <v>#DIV/0!</v>
      </c>
      <c r="Q23" s="7" t="e">
        <f t="shared" si="2"/>
        <v>#DIV/0!</v>
      </c>
      <c r="R23" s="7" t="e">
        <f t="shared" si="2"/>
        <v>#DIV/0!</v>
      </c>
      <c r="S23" s="23"/>
      <c r="T23" s="19">
        <f>D23</f>
        <v>0</v>
      </c>
      <c r="U23" s="15"/>
      <c r="V23" s="17" t="e">
        <f>(100-(U23*100/T23))/B37</f>
        <v>#DIV/0!</v>
      </c>
    </row>
    <row r="24" spans="1:25" x14ac:dyDescent="0.35">
      <c r="A24" s="65"/>
      <c r="B24" s="5" t="s">
        <v>22</v>
      </c>
      <c r="C24" s="5"/>
      <c r="D24" s="5"/>
      <c r="E24" s="8" t="str">
        <f>IF(E23=0,"NULL",IF(E23&lt;0.2,10,IF(AND(E23&gt;=0.2,E23&lt;0.5),5,IF(AND(E23&gt;=0.5,E23&lt;1),0,IF(AND(E23&gt;=1,E23&lt;2),-5,-10)))))</f>
        <v>NULL</v>
      </c>
      <c r="F24" s="8" t="e">
        <f>IF(AND(F23&gt;=5,F23&lt;20),0,IF(F23&lt;2,10,IF(F23&gt;=50,10,5)))</f>
        <v>#DIV/0!</v>
      </c>
      <c r="G24" s="8" t="e">
        <f>IF(G23&lt;1,10,IF(AND(G23&gt;=5,G23&lt;50),0,5))</f>
        <v>#DIV/0!</v>
      </c>
      <c r="H24" s="8" t="e">
        <f>IF(AND(H23&gt;=25,H23&lt;75),0,IF(H23&lt;5,10,5))</f>
        <v>#DIV/0!</v>
      </c>
      <c r="I24" s="9" t="e">
        <f>IF(I23&gt;=50,10,IF(I23&lt;1,10,IF(AND(I23&lt;20,I23&gt;=10),0,5)))</f>
        <v>#DIV/0!</v>
      </c>
      <c r="J24" s="8" t="e">
        <f>IF(AND(J23&gt;=0,J23&lt;10),0,IF(AND(J23&gt;=10,J23&lt;25),10,20))</f>
        <v>#DIV/0!</v>
      </c>
      <c r="K24" s="8" t="e">
        <f>IF(AND(K23&gt;=0,K23&lt;10),0,IF(AND(K23&gt;=10,K23&lt;25),10,20))</f>
        <v>#DIV/0!</v>
      </c>
      <c r="L24" s="8" t="str">
        <f>IF(L23="","NULL",IF(L23=0,10,IF(L23=1,5,0)))</f>
        <v>NULL</v>
      </c>
      <c r="M24" s="8" t="e">
        <f>IF(M23&lt;2,10,IF(M23&gt;=5,0,5))</f>
        <v>#DIV/0!</v>
      </c>
      <c r="N24" s="8" t="e">
        <f>IF(N23&gt;=10,20,IF(N23=0,0,10))</f>
        <v>#DIV/0!</v>
      </c>
      <c r="O24" s="8" t="e">
        <f>IF(AND(O23&gt;=0,O23&lt;5),0,IF(AND(O23&gt;=5,O23&lt;25),5,IF(AND(O23&gt;=25,O23&lt;50),10,20)))</f>
        <v>#DIV/0!</v>
      </c>
      <c r="P24" s="8" t="e">
        <f>IF(AND(P23&gt;=0,P23&lt;5),0,IF(AND(P23&gt;=5,P23&lt;25),5,IF(AND(P23&gt;=25,P23&lt;50),10,20)))</f>
        <v>#DIV/0!</v>
      </c>
      <c r="Q24" s="8" t="e">
        <f>IF(AND(Q23&gt;=0,Q23&lt;5),0,IF(AND(Q23&gt;=5,Q23&lt;25),5,IF(AND(Q23&gt;=25,Q23&lt;50),10,20)))</f>
        <v>#DIV/0!</v>
      </c>
      <c r="R24" s="8" t="e">
        <f>IF(AND(R23&gt;=0,R23&lt;5),0,IF(AND(R23&gt;=5,R23&lt;25),5,IF(AND(R23&gt;=25,R23&lt;50),10,20)))</f>
        <v>#DIV/0!</v>
      </c>
      <c r="S24" s="8">
        <f>IF(S23="Négligeables ou nulles",0,IF(S23="Moyennes",5,IF(S23="Importantes",10,0)))</f>
        <v>0</v>
      </c>
      <c r="T24" s="18"/>
      <c r="U24" s="18"/>
      <c r="V24" s="5" t="e">
        <f>IF(V23&lt;1,0,IF(V23&gt;=5,20,10))</f>
        <v>#DIV/0!</v>
      </c>
    </row>
    <row r="25" spans="1:25" ht="15" thickBot="1" x14ac:dyDescent="0.4"/>
    <row r="26" spans="1:25" ht="31.5" thickBot="1" x14ac:dyDescent="0.4">
      <c r="A26" s="6" t="s">
        <v>23</v>
      </c>
      <c r="B26" s="59" t="e">
        <f>100-E24-F24-G24-H24-I24-L24-M24-O24-P24-Q24-R24-J24-K24-S24-V24</f>
        <v>#VALUE!</v>
      </c>
      <c r="C26" s="60"/>
      <c r="D26" s="60"/>
      <c r="E26" s="60"/>
      <c r="F26" s="60"/>
      <c r="G26" s="60"/>
      <c r="H26" s="60"/>
      <c r="I26" s="60"/>
      <c r="J26" s="60"/>
      <c r="K26" s="60"/>
      <c r="L26" s="60"/>
      <c r="M26" s="60"/>
      <c r="N26" s="60"/>
      <c r="O26" s="60"/>
      <c r="P26" s="60"/>
      <c r="Q26" s="60"/>
      <c r="R26" s="60"/>
      <c r="S26" s="60"/>
      <c r="T26" s="60"/>
      <c r="U26" s="60"/>
      <c r="V26" s="61"/>
    </row>
    <row r="30" spans="1:25" ht="15" thickBot="1" x14ac:dyDescent="0.4"/>
    <row r="31" spans="1:25" ht="23.25" customHeight="1" x14ac:dyDescent="0.35">
      <c r="A31" s="51" t="s">
        <v>39</v>
      </c>
      <c r="B31" s="52"/>
      <c r="L31" s="62" t="s">
        <v>46</v>
      </c>
      <c r="M31" s="63"/>
      <c r="N31" s="63"/>
      <c r="O31" s="64"/>
    </row>
    <row r="32" spans="1:25" x14ac:dyDescent="0.35">
      <c r="A32" s="38"/>
      <c r="B32" s="39"/>
      <c r="L32" s="47"/>
      <c r="M32" s="48"/>
      <c r="N32" s="41" t="s">
        <v>47</v>
      </c>
      <c r="O32" s="42"/>
    </row>
    <row r="33" spans="1:22" x14ac:dyDescent="0.35">
      <c r="A33" s="5" t="s">
        <v>40</v>
      </c>
      <c r="B33" s="15"/>
      <c r="L33" s="66"/>
      <c r="M33" s="67"/>
      <c r="N33" s="41" t="s">
        <v>49</v>
      </c>
      <c r="O33" s="42"/>
    </row>
    <row r="34" spans="1:22" x14ac:dyDescent="0.35">
      <c r="A34" s="5" t="s">
        <v>62</v>
      </c>
      <c r="B34" s="15"/>
      <c r="L34" s="43"/>
      <c r="M34" s="44"/>
      <c r="N34" s="41" t="s">
        <v>50</v>
      </c>
      <c r="O34" s="42"/>
    </row>
    <row r="35" spans="1:22" ht="15" thickBot="1" x14ac:dyDescent="0.4">
      <c r="A35" s="5" t="s">
        <v>63</v>
      </c>
      <c r="B35" s="15"/>
      <c r="C35" s="5" t="s">
        <v>64</v>
      </c>
      <c r="D35" s="40"/>
      <c r="E35" s="40"/>
      <c r="F35" s="40"/>
      <c r="G35" s="40"/>
      <c r="H35" s="40"/>
      <c r="I35" s="40"/>
      <c r="L35" s="45"/>
      <c r="M35" s="46"/>
      <c r="N35" s="68" t="s">
        <v>48</v>
      </c>
      <c r="O35" s="69"/>
    </row>
    <row r="36" spans="1:22" x14ac:dyDescent="0.35">
      <c r="A36" s="5" t="s">
        <v>63</v>
      </c>
      <c r="B36" s="15"/>
      <c r="C36" s="5" t="s">
        <v>64</v>
      </c>
      <c r="D36" s="40"/>
      <c r="E36" s="40"/>
      <c r="F36" s="40"/>
      <c r="G36" s="40"/>
      <c r="H36" s="40"/>
      <c r="I36" s="40"/>
    </row>
    <row r="37" spans="1:22" ht="53" customHeight="1" x14ac:dyDescent="0.35">
      <c r="A37" s="77" t="s">
        <v>72</v>
      </c>
      <c r="B37" s="15"/>
      <c r="C37" s="78" t="s">
        <v>73</v>
      </c>
      <c r="D37" s="79"/>
      <c r="E37" s="79"/>
      <c r="F37" s="79"/>
      <c r="G37" s="79"/>
      <c r="H37" s="79"/>
      <c r="I37" s="79"/>
    </row>
    <row r="40" spans="1:22" ht="20.25" customHeight="1" x14ac:dyDescent="0.35">
      <c r="A40" s="20" t="s">
        <v>44</v>
      </c>
      <c r="B40" s="21" t="s">
        <v>19</v>
      </c>
    </row>
    <row r="41" spans="1:22" x14ac:dyDescent="0.35">
      <c r="A41" s="15"/>
      <c r="B41" s="15"/>
    </row>
    <row r="42" spans="1:22" x14ac:dyDescent="0.35">
      <c r="A42" s="15"/>
      <c r="B42" s="15"/>
    </row>
    <row r="43" spans="1:22" x14ac:dyDescent="0.35">
      <c r="A43" s="15"/>
      <c r="B43" s="15"/>
    </row>
    <row r="44" spans="1:22" x14ac:dyDescent="0.35">
      <c r="A44" s="15"/>
      <c r="B44" s="15"/>
    </row>
    <row r="47" spans="1:22" ht="49.5" customHeight="1" x14ac:dyDescent="0.35">
      <c r="A47" s="22" t="s">
        <v>45</v>
      </c>
      <c r="B47" s="50"/>
      <c r="C47" s="50"/>
      <c r="D47" s="50"/>
      <c r="E47" s="50"/>
      <c r="F47" s="50"/>
      <c r="G47" s="50"/>
      <c r="H47" s="50"/>
      <c r="I47" s="50"/>
      <c r="J47" s="50"/>
      <c r="K47" s="50"/>
      <c r="L47" s="50"/>
      <c r="M47" s="50"/>
      <c r="N47" s="50"/>
      <c r="O47" s="50"/>
      <c r="P47" s="50"/>
      <c r="Q47" s="50"/>
      <c r="R47" s="50"/>
      <c r="S47" s="50"/>
      <c r="T47" s="50"/>
      <c r="U47" s="50"/>
      <c r="V47" s="50"/>
    </row>
    <row r="49" spans="1:22" ht="49.5" customHeight="1" x14ac:dyDescent="0.35">
      <c r="A49" s="22" t="s">
        <v>18</v>
      </c>
      <c r="B49" s="50"/>
      <c r="C49" s="50"/>
      <c r="D49" s="50"/>
      <c r="E49" s="50"/>
      <c r="F49" s="50"/>
      <c r="G49" s="50"/>
      <c r="H49" s="50"/>
      <c r="I49" s="50"/>
      <c r="J49" s="50"/>
      <c r="K49" s="50"/>
      <c r="L49" s="50"/>
      <c r="M49" s="50"/>
      <c r="N49" s="50"/>
      <c r="O49" s="50"/>
      <c r="P49" s="50"/>
      <c r="Q49" s="50"/>
      <c r="R49" s="50"/>
      <c r="S49" s="50"/>
      <c r="T49" s="50"/>
      <c r="U49" s="50"/>
      <c r="V49" s="50"/>
    </row>
  </sheetData>
  <mergeCells count="28">
    <mergeCell ref="B49:V49"/>
    <mergeCell ref="B9:V9"/>
    <mergeCell ref="A1:V1"/>
    <mergeCell ref="B2:E2"/>
    <mergeCell ref="B3:E3"/>
    <mergeCell ref="B4:E4"/>
    <mergeCell ref="B6:E6"/>
    <mergeCell ref="A12:A22"/>
    <mergeCell ref="S12:S22"/>
    <mergeCell ref="T12:T22"/>
    <mergeCell ref="U12:U22"/>
    <mergeCell ref="V12:V22"/>
    <mergeCell ref="A23:A24"/>
    <mergeCell ref="B26:V26"/>
    <mergeCell ref="A31:B31"/>
    <mergeCell ref="L31:O31"/>
    <mergeCell ref="L32:M32"/>
    <mergeCell ref="N32:O32"/>
    <mergeCell ref="L33:M33"/>
    <mergeCell ref="N33:O33"/>
    <mergeCell ref="L34:M34"/>
    <mergeCell ref="N34:O34"/>
    <mergeCell ref="L35:M35"/>
    <mergeCell ref="N35:O35"/>
    <mergeCell ref="D35:I35"/>
    <mergeCell ref="D36:I36"/>
    <mergeCell ref="D37:I37"/>
    <mergeCell ref="B47:V47"/>
  </mergeCells>
  <conditionalFormatting sqref="B26">
    <cfRule type="expression" dxfId="47" priority="1">
      <formula>$B$26&gt;=75</formula>
    </cfRule>
    <cfRule type="expression" dxfId="46" priority="2">
      <formula>AND($B$26&gt;=50,$B$26&lt;75)</formula>
    </cfRule>
    <cfRule type="expression" dxfId="45" priority="3">
      <formula>$B$26&lt;50</formula>
    </cfRule>
  </conditionalFormatting>
  <dataValidations count="1">
    <dataValidation type="list" allowBlank="1" showInputMessage="1" showErrorMessage="1" sqref="S23" xr:uid="{D561B4F6-88AE-4735-B82D-78CC0D0ED9B6}">
      <formula1>"Négligeables ou nulles,Moyennes,Importantes"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49"/>
  <sheetViews>
    <sheetView workbookViewId="0">
      <selection sqref="A1:XFD1048576"/>
    </sheetView>
  </sheetViews>
  <sheetFormatPr baseColWidth="10" defaultRowHeight="14.5" x14ac:dyDescent="0.35"/>
  <cols>
    <col min="1" max="1" width="32.54296875" bestFit="1" customWidth="1"/>
    <col min="2" max="23" width="12.7265625" customWidth="1"/>
    <col min="24" max="24" width="33.453125" customWidth="1"/>
    <col min="25" max="25" width="60.7265625" customWidth="1"/>
  </cols>
  <sheetData>
    <row r="1" spans="1:25" ht="23.5" x14ac:dyDescent="0.35">
      <c r="A1" s="70" t="s">
        <v>0</v>
      </c>
      <c r="B1" s="71"/>
      <c r="C1" s="71"/>
      <c r="D1" s="71"/>
      <c r="E1" s="71"/>
      <c r="F1" s="71"/>
      <c r="G1" s="71"/>
      <c r="H1" s="71"/>
      <c r="I1" s="71"/>
      <c r="J1" s="71"/>
      <c r="K1" s="71"/>
      <c r="L1" s="71"/>
      <c r="M1" s="71"/>
      <c r="N1" s="71"/>
      <c r="O1" s="71"/>
      <c r="P1" s="71"/>
      <c r="Q1" s="71"/>
      <c r="R1" s="71"/>
      <c r="S1" s="71"/>
      <c r="T1" s="71"/>
      <c r="U1" s="71"/>
      <c r="V1" s="71"/>
    </row>
    <row r="2" spans="1:25" ht="19.5" customHeight="1" x14ac:dyDescent="0.35">
      <c r="A2" s="25" t="s">
        <v>1</v>
      </c>
      <c r="B2" s="49"/>
      <c r="C2" s="49"/>
      <c r="D2" s="49"/>
      <c r="E2" s="49"/>
      <c r="F2" s="36"/>
      <c r="G2" s="36"/>
      <c r="H2" s="36"/>
      <c r="I2" s="36"/>
      <c r="J2" s="36"/>
      <c r="K2" s="36"/>
      <c r="L2" s="36"/>
      <c r="M2" s="36"/>
      <c r="N2" s="36"/>
      <c r="O2" s="36"/>
      <c r="P2" s="36"/>
      <c r="Q2" s="36"/>
      <c r="R2" s="36"/>
      <c r="S2" s="36"/>
      <c r="T2" s="36"/>
      <c r="U2" s="36"/>
      <c r="V2" s="36"/>
    </row>
    <row r="3" spans="1:25" ht="19.5" customHeight="1" x14ac:dyDescent="0.35">
      <c r="A3" s="25" t="s">
        <v>2</v>
      </c>
      <c r="B3" s="49"/>
      <c r="C3" s="49"/>
      <c r="D3" s="49"/>
      <c r="E3" s="49"/>
      <c r="F3" s="36"/>
      <c r="G3" s="36"/>
      <c r="H3" s="36"/>
      <c r="I3" s="36"/>
      <c r="J3" s="36"/>
      <c r="K3" s="36"/>
      <c r="L3" s="36"/>
      <c r="M3" s="36"/>
      <c r="N3" s="36"/>
      <c r="O3" s="36"/>
      <c r="P3" s="36"/>
      <c r="Q3" s="36"/>
      <c r="R3" s="36"/>
      <c r="S3" s="36"/>
      <c r="T3" s="36"/>
      <c r="U3" s="36"/>
      <c r="V3" s="36"/>
    </row>
    <row r="4" spans="1:25" ht="19.5" customHeight="1" x14ac:dyDescent="0.35">
      <c r="A4" s="25" t="s">
        <v>3</v>
      </c>
      <c r="B4" s="49"/>
      <c r="C4" s="49"/>
      <c r="D4" s="49"/>
      <c r="E4" s="49"/>
      <c r="F4" s="36"/>
      <c r="G4" s="36"/>
      <c r="H4" s="36"/>
      <c r="I4" s="36"/>
      <c r="J4" s="36"/>
      <c r="K4" s="36"/>
      <c r="L4" s="36"/>
      <c r="M4" s="36"/>
      <c r="N4" s="36"/>
      <c r="O4" s="36"/>
      <c r="P4" s="36"/>
      <c r="Q4" s="36"/>
      <c r="R4" s="36"/>
      <c r="S4" s="36"/>
      <c r="T4" s="36"/>
      <c r="U4" s="36"/>
      <c r="V4" s="36"/>
    </row>
    <row r="5" spans="1:25" ht="19.5" customHeight="1" x14ac:dyDescent="0.35">
      <c r="A5" s="25" t="s">
        <v>4</v>
      </c>
      <c r="B5" s="26"/>
      <c r="C5" s="26"/>
      <c r="D5" s="26"/>
      <c r="E5" s="36"/>
      <c r="F5" s="36"/>
      <c r="G5" s="36"/>
      <c r="H5" s="36"/>
      <c r="I5" s="36"/>
      <c r="J5" s="36"/>
      <c r="K5" s="36"/>
      <c r="L5" s="36"/>
      <c r="M5" s="36"/>
      <c r="N5" s="36"/>
      <c r="O5" s="36"/>
      <c r="P5" s="36"/>
      <c r="Q5" s="36"/>
      <c r="R5" s="36"/>
      <c r="S5" s="36"/>
      <c r="T5" s="26"/>
      <c r="U5" s="26"/>
      <c r="V5" s="36"/>
    </row>
    <row r="6" spans="1:25" ht="19.5" customHeight="1" x14ac:dyDescent="0.35">
      <c r="A6" s="25" t="s">
        <v>5</v>
      </c>
      <c r="B6" s="72"/>
      <c r="C6" s="49"/>
      <c r="D6" s="49"/>
      <c r="E6" s="49"/>
      <c r="F6" s="37"/>
      <c r="G6" s="37"/>
      <c r="H6" s="37"/>
      <c r="I6" s="36"/>
      <c r="J6" s="36"/>
      <c r="K6" s="36"/>
      <c r="L6" s="36"/>
      <c r="M6" s="36"/>
      <c r="N6" s="36"/>
      <c r="O6" s="36"/>
      <c r="P6" s="36"/>
      <c r="Q6" s="36"/>
      <c r="R6" s="36"/>
      <c r="S6" s="36"/>
      <c r="T6" s="37"/>
      <c r="U6" s="37"/>
      <c r="V6" s="36"/>
    </row>
    <row r="7" spans="1:25" ht="19.5" customHeight="1" x14ac:dyDescent="0.35">
      <c r="A7" s="25" t="s">
        <v>6</v>
      </c>
      <c r="B7" s="36"/>
      <c r="C7" s="36"/>
      <c r="D7" s="36"/>
      <c r="E7" s="36"/>
      <c r="F7" s="36"/>
      <c r="G7" s="36"/>
      <c r="H7" s="36"/>
      <c r="I7" s="36"/>
      <c r="J7" s="36"/>
      <c r="K7" s="36"/>
      <c r="L7" s="36"/>
      <c r="M7" s="36"/>
      <c r="N7" s="36"/>
      <c r="O7" s="36"/>
      <c r="P7" s="36"/>
      <c r="Q7" s="36"/>
      <c r="R7" s="36"/>
      <c r="S7" s="36"/>
      <c r="T7" s="36"/>
      <c r="U7" s="36"/>
      <c r="V7" s="36"/>
    </row>
    <row r="8" spans="1:25" ht="19.5" customHeight="1" x14ac:dyDescent="0.35">
      <c r="A8" s="25" t="s">
        <v>7</v>
      </c>
      <c r="B8" s="36"/>
      <c r="C8" s="36"/>
      <c r="D8" s="36"/>
      <c r="E8" s="36"/>
      <c r="F8" s="36"/>
      <c r="G8" s="36"/>
      <c r="H8" s="36"/>
      <c r="I8" s="36"/>
      <c r="J8" s="36"/>
      <c r="K8" s="36"/>
      <c r="L8" s="36"/>
      <c r="M8" s="36"/>
      <c r="N8" s="36"/>
      <c r="O8" s="36"/>
      <c r="P8" s="36"/>
      <c r="Q8" s="36"/>
      <c r="R8" s="36"/>
      <c r="S8" s="36"/>
      <c r="T8" s="36"/>
      <c r="U8" s="36"/>
      <c r="V8" s="36"/>
    </row>
    <row r="9" spans="1:25" ht="19.5" customHeight="1" x14ac:dyDescent="0.35">
      <c r="A9" s="25" t="s">
        <v>8</v>
      </c>
      <c r="B9" s="49"/>
      <c r="C9" s="49"/>
      <c r="D9" s="49"/>
      <c r="E9" s="49"/>
      <c r="F9" s="49"/>
      <c r="G9" s="49"/>
      <c r="H9" s="49"/>
      <c r="I9" s="49"/>
      <c r="J9" s="49"/>
      <c r="K9" s="49"/>
      <c r="L9" s="49"/>
      <c r="M9" s="49"/>
      <c r="N9" s="49"/>
      <c r="O9" s="49"/>
      <c r="P9" s="49"/>
      <c r="Q9" s="49"/>
      <c r="R9" s="49"/>
      <c r="S9" s="49"/>
      <c r="T9" s="49"/>
      <c r="U9" s="49"/>
      <c r="V9" s="49"/>
    </row>
    <row r="11" spans="1:25" ht="58" x14ac:dyDescent="0.35">
      <c r="B11" s="1" t="s">
        <v>43</v>
      </c>
      <c r="C11" s="1" t="s">
        <v>41</v>
      </c>
      <c r="D11" s="1" t="s">
        <v>70</v>
      </c>
      <c r="E11" s="1" t="s">
        <v>37</v>
      </c>
      <c r="F11" s="1" t="s">
        <v>66</v>
      </c>
      <c r="G11" s="1" t="s">
        <v>9</v>
      </c>
      <c r="H11" s="1" t="s">
        <v>10</v>
      </c>
      <c r="I11" s="1" t="s">
        <v>36</v>
      </c>
      <c r="J11" s="1" t="s">
        <v>14</v>
      </c>
      <c r="K11" s="1" t="s">
        <v>15</v>
      </c>
      <c r="L11" s="1" t="s">
        <v>61</v>
      </c>
      <c r="M11" s="1" t="s">
        <v>53</v>
      </c>
      <c r="N11" s="1" t="s">
        <v>35</v>
      </c>
      <c r="O11" s="1" t="s">
        <v>11</v>
      </c>
      <c r="P11" s="1" t="s">
        <v>12</v>
      </c>
      <c r="Q11" s="1" t="s">
        <v>13</v>
      </c>
      <c r="R11" s="1" t="s">
        <v>24</v>
      </c>
      <c r="S11" s="1" t="s">
        <v>16</v>
      </c>
      <c r="T11" s="1" t="s">
        <v>38</v>
      </c>
      <c r="U11" s="1" t="s">
        <v>71</v>
      </c>
      <c r="V11" s="1" t="s">
        <v>17</v>
      </c>
      <c r="W11" s="2"/>
      <c r="X11" s="28" t="s">
        <v>65</v>
      </c>
      <c r="Y11" s="1" t="s">
        <v>18</v>
      </c>
    </row>
    <row r="12" spans="1:25" x14ac:dyDescent="0.35">
      <c r="A12" s="65" t="s">
        <v>19</v>
      </c>
      <c r="B12" s="3">
        <v>1</v>
      </c>
      <c r="C12" s="13"/>
      <c r="D12" s="13"/>
      <c r="E12" s="16">
        <f>C12*D12/100</f>
        <v>0</v>
      </c>
      <c r="F12" s="14"/>
      <c r="G12" s="13"/>
      <c r="H12" s="13"/>
      <c r="I12" s="13"/>
      <c r="J12" s="13"/>
      <c r="K12" s="13"/>
      <c r="L12" s="13"/>
      <c r="M12" s="13"/>
      <c r="N12" s="13"/>
      <c r="O12" s="13"/>
      <c r="P12" s="13"/>
      <c r="Q12" s="13"/>
      <c r="R12" s="13"/>
      <c r="S12" s="53"/>
      <c r="T12" s="53"/>
      <c r="U12" s="53"/>
      <c r="V12" s="56"/>
      <c r="W12" s="4"/>
      <c r="X12" s="5"/>
      <c r="Y12" s="5"/>
    </row>
    <row r="13" spans="1:25" x14ac:dyDescent="0.35">
      <c r="A13" s="65"/>
      <c r="B13" s="3">
        <v>2</v>
      </c>
      <c r="C13" s="13"/>
      <c r="D13" s="13"/>
      <c r="E13" s="16">
        <f t="shared" ref="E13:E22" si="0">C13*D13/100</f>
        <v>0</v>
      </c>
      <c r="F13" s="14"/>
      <c r="G13" s="13"/>
      <c r="H13" s="13"/>
      <c r="I13" s="13"/>
      <c r="J13" s="13"/>
      <c r="K13" s="13"/>
      <c r="L13" s="13"/>
      <c r="M13" s="13"/>
      <c r="N13" s="13"/>
      <c r="O13" s="13"/>
      <c r="P13" s="13"/>
      <c r="Q13" s="13"/>
      <c r="R13" s="13"/>
      <c r="S13" s="54"/>
      <c r="T13" s="54"/>
      <c r="U13" s="54"/>
      <c r="V13" s="57"/>
      <c r="W13" s="4"/>
      <c r="X13" s="5"/>
      <c r="Y13" s="5"/>
    </row>
    <row r="14" spans="1:25" x14ac:dyDescent="0.35">
      <c r="A14" s="65"/>
      <c r="B14" s="3">
        <v>3</v>
      </c>
      <c r="C14" s="13"/>
      <c r="D14" s="13"/>
      <c r="E14" s="16">
        <f t="shared" si="0"/>
        <v>0</v>
      </c>
      <c r="F14" s="14"/>
      <c r="G14" s="13"/>
      <c r="H14" s="13"/>
      <c r="I14" s="13"/>
      <c r="J14" s="13"/>
      <c r="K14" s="13"/>
      <c r="L14" s="13"/>
      <c r="M14" s="13"/>
      <c r="N14" s="13"/>
      <c r="O14" s="13"/>
      <c r="P14" s="13"/>
      <c r="Q14" s="13"/>
      <c r="R14" s="13"/>
      <c r="S14" s="54"/>
      <c r="T14" s="54"/>
      <c r="U14" s="54"/>
      <c r="V14" s="57"/>
      <c r="W14" s="4"/>
      <c r="X14" s="5"/>
      <c r="Y14" s="5"/>
    </row>
    <row r="15" spans="1:25" x14ac:dyDescent="0.35">
      <c r="A15" s="65"/>
      <c r="B15" s="3">
        <v>4</v>
      </c>
      <c r="C15" s="13"/>
      <c r="D15" s="13"/>
      <c r="E15" s="16">
        <f t="shared" si="0"/>
        <v>0</v>
      </c>
      <c r="F15" s="14"/>
      <c r="G15" s="13"/>
      <c r="H15" s="13"/>
      <c r="I15" s="13"/>
      <c r="J15" s="13"/>
      <c r="K15" s="13"/>
      <c r="L15" s="13"/>
      <c r="M15" s="13"/>
      <c r="N15" s="13"/>
      <c r="O15" s="13"/>
      <c r="P15" s="13"/>
      <c r="Q15" s="13"/>
      <c r="R15" s="13"/>
      <c r="S15" s="54"/>
      <c r="T15" s="54"/>
      <c r="U15" s="54"/>
      <c r="V15" s="57"/>
      <c r="W15" s="4"/>
      <c r="X15" s="5"/>
      <c r="Y15" s="5"/>
    </row>
    <row r="16" spans="1:25" x14ac:dyDescent="0.35">
      <c r="A16" s="65"/>
      <c r="B16" s="3">
        <v>5</v>
      </c>
      <c r="C16" s="13"/>
      <c r="D16" s="13"/>
      <c r="E16" s="16">
        <f t="shared" si="0"/>
        <v>0</v>
      </c>
      <c r="F16" s="13"/>
      <c r="G16" s="13"/>
      <c r="H16" s="13"/>
      <c r="I16" s="13"/>
      <c r="J16" s="13"/>
      <c r="K16" s="13"/>
      <c r="L16" s="13"/>
      <c r="M16" s="13"/>
      <c r="N16" s="13"/>
      <c r="O16" s="13"/>
      <c r="P16" s="13"/>
      <c r="Q16" s="13"/>
      <c r="R16" s="13"/>
      <c r="S16" s="54"/>
      <c r="T16" s="54"/>
      <c r="U16" s="54"/>
      <c r="V16" s="57"/>
      <c r="W16" s="4"/>
      <c r="X16" s="5"/>
      <c r="Y16" s="5"/>
    </row>
    <row r="17" spans="1:25" x14ac:dyDescent="0.35">
      <c r="A17" s="65"/>
      <c r="B17" s="3">
        <v>6</v>
      </c>
      <c r="C17" s="13"/>
      <c r="D17" s="13"/>
      <c r="E17" s="16">
        <f t="shared" si="0"/>
        <v>0</v>
      </c>
      <c r="F17" s="14"/>
      <c r="G17" s="13"/>
      <c r="H17" s="13"/>
      <c r="I17" s="13"/>
      <c r="J17" s="13"/>
      <c r="K17" s="13"/>
      <c r="L17" s="13"/>
      <c r="M17" s="13"/>
      <c r="N17" s="13"/>
      <c r="O17" s="13"/>
      <c r="P17" s="13"/>
      <c r="Q17" s="13"/>
      <c r="R17" s="13"/>
      <c r="S17" s="54"/>
      <c r="T17" s="54"/>
      <c r="U17" s="54"/>
      <c r="V17" s="57"/>
      <c r="W17" s="4"/>
      <c r="X17" s="5"/>
      <c r="Y17" s="5"/>
    </row>
    <row r="18" spans="1:25" x14ac:dyDescent="0.35">
      <c r="A18" s="65"/>
      <c r="B18" s="3">
        <v>7</v>
      </c>
      <c r="C18" s="13"/>
      <c r="D18" s="13"/>
      <c r="E18" s="16">
        <f t="shared" si="0"/>
        <v>0</v>
      </c>
      <c r="F18" s="13"/>
      <c r="G18" s="13"/>
      <c r="H18" s="13"/>
      <c r="I18" s="13"/>
      <c r="J18" s="13"/>
      <c r="K18" s="13"/>
      <c r="L18" s="13"/>
      <c r="M18" s="13"/>
      <c r="N18" s="13"/>
      <c r="O18" s="13"/>
      <c r="P18" s="13"/>
      <c r="Q18" s="13"/>
      <c r="R18" s="13"/>
      <c r="S18" s="54"/>
      <c r="T18" s="54"/>
      <c r="U18" s="54"/>
      <c r="V18" s="57"/>
      <c r="W18" s="4"/>
      <c r="X18" s="5"/>
      <c r="Y18" s="5"/>
    </row>
    <row r="19" spans="1:25" x14ac:dyDescent="0.35">
      <c r="A19" s="65"/>
      <c r="B19" s="3">
        <v>8</v>
      </c>
      <c r="C19" s="13"/>
      <c r="D19" s="13"/>
      <c r="E19" s="16">
        <f t="shared" si="0"/>
        <v>0</v>
      </c>
      <c r="F19" s="13"/>
      <c r="G19" s="13"/>
      <c r="H19" s="13"/>
      <c r="I19" s="13"/>
      <c r="J19" s="13"/>
      <c r="K19" s="13"/>
      <c r="L19" s="13"/>
      <c r="M19" s="13"/>
      <c r="N19" s="13"/>
      <c r="O19" s="13"/>
      <c r="P19" s="13"/>
      <c r="Q19" s="13"/>
      <c r="R19" s="13"/>
      <c r="S19" s="54"/>
      <c r="T19" s="54"/>
      <c r="U19" s="54"/>
      <c r="V19" s="57"/>
      <c r="W19" s="4"/>
      <c r="X19" s="5"/>
      <c r="Y19" s="5"/>
    </row>
    <row r="20" spans="1:25" x14ac:dyDescent="0.35">
      <c r="A20" s="65"/>
      <c r="B20" s="3">
        <v>9</v>
      </c>
      <c r="C20" s="13"/>
      <c r="D20" s="13"/>
      <c r="E20" s="16">
        <f t="shared" si="0"/>
        <v>0</v>
      </c>
      <c r="F20" s="13"/>
      <c r="G20" s="13"/>
      <c r="H20" s="13"/>
      <c r="I20" s="13"/>
      <c r="J20" s="13"/>
      <c r="K20" s="13"/>
      <c r="L20" s="13"/>
      <c r="M20" s="13"/>
      <c r="N20" s="13"/>
      <c r="O20" s="13"/>
      <c r="P20" s="13"/>
      <c r="Q20" s="13"/>
      <c r="R20" s="13"/>
      <c r="S20" s="54"/>
      <c r="T20" s="54"/>
      <c r="U20" s="54"/>
      <c r="V20" s="57"/>
      <c r="W20" s="4"/>
      <c r="X20" s="5"/>
      <c r="Y20" s="5"/>
    </row>
    <row r="21" spans="1:25" x14ac:dyDescent="0.35">
      <c r="A21" s="65"/>
      <c r="B21" s="3">
        <v>10</v>
      </c>
      <c r="C21" s="13"/>
      <c r="D21" s="13"/>
      <c r="E21" s="16">
        <f t="shared" si="0"/>
        <v>0</v>
      </c>
      <c r="F21" s="13"/>
      <c r="G21" s="13"/>
      <c r="H21" s="13"/>
      <c r="I21" s="13"/>
      <c r="J21" s="13"/>
      <c r="K21" s="13"/>
      <c r="L21" s="13"/>
      <c r="M21" s="13"/>
      <c r="N21" s="13"/>
      <c r="O21" s="13"/>
      <c r="P21" s="13"/>
      <c r="Q21" s="13"/>
      <c r="R21" s="13"/>
      <c r="S21" s="54"/>
      <c r="T21" s="54"/>
      <c r="U21" s="54"/>
      <c r="V21" s="57"/>
      <c r="W21" s="4"/>
      <c r="X21" s="5"/>
      <c r="Y21" s="5"/>
    </row>
    <row r="22" spans="1:25" x14ac:dyDescent="0.35">
      <c r="A22" s="65"/>
      <c r="B22" s="3">
        <v>11</v>
      </c>
      <c r="C22" s="13"/>
      <c r="D22" s="13"/>
      <c r="E22" s="16">
        <f t="shared" si="0"/>
        <v>0</v>
      </c>
      <c r="F22" s="13"/>
      <c r="G22" s="13"/>
      <c r="H22" s="13"/>
      <c r="I22" s="13"/>
      <c r="J22" s="13"/>
      <c r="K22" s="13"/>
      <c r="L22" s="13"/>
      <c r="M22" s="13"/>
      <c r="N22" s="13"/>
      <c r="O22" s="13"/>
      <c r="P22" s="13"/>
      <c r="Q22" s="13"/>
      <c r="R22" s="13"/>
      <c r="S22" s="55"/>
      <c r="T22" s="55"/>
      <c r="U22" s="55"/>
      <c r="V22" s="58"/>
      <c r="W22" s="4"/>
      <c r="X22" s="5"/>
      <c r="Y22" s="5"/>
    </row>
    <row r="23" spans="1:25" x14ac:dyDescent="0.35">
      <c r="A23" s="65" t="s">
        <v>20</v>
      </c>
      <c r="B23" s="5" t="s">
        <v>21</v>
      </c>
      <c r="C23" s="5"/>
      <c r="D23" s="7">
        <f>SUM(D12:D22)</f>
        <v>0</v>
      </c>
      <c r="E23" s="7">
        <f>SUM(E12:E22)</f>
        <v>0</v>
      </c>
      <c r="F23" s="7" t="e">
        <f t="shared" ref="F23:K23" si="1">((F12*$E12)+(F13*$E13)+(F14*$E14)+(F15*$E15)+(F16*$E16)+(F17*$E17)+(F18*$E18)+(F19*$E19)+(F22*$E22))/$E$23</f>
        <v>#DIV/0!</v>
      </c>
      <c r="G23" s="7" t="e">
        <f t="shared" si="1"/>
        <v>#DIV/0!</v>
      </c>
      <c r="H23" s="7" t="e">
        <f t="shared" si="1"/>
        <v>#DIV/0!</v>
      </c>
      <c r="I23" s="7" t="e">
        <f t="shared" si="1"/>
        <v>#DIV/0!</v>
      </c>
      <c r="J23" s="7" t="e">
        <f t="shared" si="1"/>
        <v>#DIV/0!</v>
      </c>
      <c r="K23" s="7" t="e">
        <f t="shared" si="1"/>
        <v>#DIV/0!</v>
      </c>
      <c r="L23" s="24"/>
      <c r="M23" s="7" t="e">
        <f t="shared" ref="M23:R23" si="2">((M12*$E12)+(M13*$E13)+(M14*$E14)+(M15*$E15)+(M16*$E16)+(M17*$E17)+(M18*$E18)+(M19*$E19)+(M22*$E22))/$E$23</f>
        <v>#DIV/0!</v>
      </c>
      <c r="N23" s="7" t="e">
        <f t="shared" si="2"/>
        <v>#DIV/0!</v>
      </c>
      <c r="O23" s="7" t="e">
        <f t="shared" si="2"/>
        <v>#DIV/0!</v>
      </c>
      <c r="P23" s="7" t="e">
        <f t="shared" si="2"/>
        <v>#DIV/0!</v>
      </c>
      <c r="Q23" s="7" t="e">
        <f t="shared" si="2"/>
        <v>#DIV/0!</v>
      </c>
      <c r="R23" s="7" t="e">
        <f t="shared" si="2"/>
        <v>#DIV/0!</v>
      </c>
      <c r="S23" s="23"/>
      <c r="T23" s="19">
        <f>D23</f>
        <v>0</v>
      </c>
      <c r="U23" s="15"/>
      <c r="V23" s="17" t="e">
        <f>(100-(U23*100/T23))/B37</f>
        <v>#DIV/0!</v>
      </c>
    </row>
    <row r="24" spans="1:25" x14ac:dyDescent="0.35">
      <c r="A24" s="65"/>
      <c r="B24" s="5" t="s">
        <v>22</v>
      </c>
      <c r="C24" s="5"/>
      <c r="D24" s="5"/>
      <c r="E24" s="8" t="str">
        <f>IF(E23=0,"NULL",IF(E23&lt;0.2,10,IF(AND(E23&gt;=0.2,E23&lt;0.5),5,IF(AND(E23&gt;=0.5,E23&lt;1),0,IF(AND(E23&gt;=1,E23&lt;2),-5,-10)))))</f>
        <v>NULL</v>
      </c>
      <c r="F24" s="8" t="e">
        <f>IF(AND(F23&gt;=5,F23&lt;20),0,IF(F23&lt;2,10,IF(F23&gt;=50,10,5)))</f>
        <v>#DIV/0!</v>
      </c>
      <c r="G24" s="8" t="e">
        <f>IF(G23&lt;1,10,IF(AND(G23&gt;=5,G23&lt;50),0,5))</f>
        <v>#DIV/0!</v>
      </c>
      <c r="H24" s="8" t="e">
        <f>IF(AND(H23&gt;=25,H23&lt;75),0,IF(H23&lt;5,10,5))</f>
        <v>#DIV/0!</v>
      </c>
      <c r="I24" s="9" t="e">
        <f>IF(I23&gt;=50,10,IF(I23&lt;1,10,IF(AND(I23&lt;20,I23&gt;=10),0,5)))</f>
        <v>#DIV/0!</v>
      </c>
      <c r="J24" s="8" t="e">
        <f>IF(AND(J23&gt;=0,J23&lt;10),0,IF(AND(J23&gt;=10,J23&lt;25),10,20))</f>
        <v>#DIV/0!</v>
      </c>
      <c r="K24" s="8" t="e">
        <f>IF(AND(K23&gt;=0,K23&lt;10),0,IF(AND(K23&gt;=10,K23&lt;25),10,20))</f>
        <v>#DIV/0!</v>
      </c>
      <c r="L24" s="8" t="str">
        <f>IF(L23="","NULL",IF(L23=0,10,IF(L23=1,5,0)))</f>
        <v>NULL</v>
      </c>
      <c r="M24" s="8" t="e">
        <f>IF(M23&lt;2,10,IF(M23&gt;=5,0,5))</f>
        <v>#DIV/0!</v>
      </c>
      <c r="N24" s="8" t="e">
        <f>IF(N23&gt;=10,20,IF(N23=0,0,10))</f>
        <v>#DIV/0!</v>
      </c>
      <c r="O24" s="8" t="e">
        <f>IF(AND(O23&gt;=0,O23&lt;5),0,IF(AND(O23&gt;=5,O23&lt;25),5,IF(AND(O23&gt;=25,O23&lt;50),10,20)))</f>
        <v>#DIV/0!</v>
      </c>
      <c r="P24" s="8" t="e">
        <f>IF(AND(P23&gt;=0,P23&lt;5),0,IF(AND(P23&gt;=5,P23&lt;25),5,IF(AND(P23&gt;=25,P23&lt;50),10,20)))</f>
        <v>#DIV/0!</v>
      </c>
      <c r="Q24" s="8" t="e">
        <f>IF(AND(Q23&gt;=0,Q23&lt;5),0,IF(AND(Q23&gt;=5,Q23&lt;25),5,IF(AND(Q23&gt;=25,Q23&lt;50),10,20)))</f>
        <v>#DIV/0!</v>
      </c>
      <c r="R24" s="8" t="e">
        <f>IF(AND(R23&gt;=0,R23&lt;5),0,IF(AND(R23&gt;=5,R23&lt;25),5,IF(AND(R23&gt;=25,R23&lt;50),10,20)))</f>
        <v>#DIV/0!</v>
      </c>
      <c r="S24" s="8">
        <f>IF(S23="Négligeables ou nulles",0,IF(S23="Moyennes",5,IF(S23="Importantes",10,0)))</f>
        <v>0</v>
      </c>
      <c r="T24" s="18"/>
      <c r="U24" s="18"/>
      <c r="V24" s="5" t="e">
        <f>IF(V23&lt;1,0,IF(V23&gt;=5,20,10))</f>
        <v>#DIV/0!</v>
      </c>
    </row>
    <row r="25" spans="1:25" ht="15" thickBot="1" x14ac:dyDescent="0.4"/>
    <row r="26" spans="1:25" ht="31.5" thickBot="1" x14ac:dyDescent="0.4">
      <c r="A26" s="6" t="s">
        <v>23</v>
      </c>
      <c r="B26" s="59" t="e">
        <f>100-E24-F24-G24-H24-I24-L24-M24-O24-P24-Q24-R24-J24-K24-S24-V24</f>
        <v>#VALUE!</v>
      </c>
      <c r="C26" s="60"/>
      <c r="D26" s="60"/>
      <c r="E26" s="60"/>
      <c r="F26" s="60"/>
      <c r="G26" s="60"/>
      <c r="H26" s="60"/>
      <c r="I26" s="60"/>
      <c r="J26" s="60"/>
      <c r="K26" s="60"/>
      <c r="L26" s="60"/>
      <c r="M26" s="60"/>
      <c r="N26" s="60"/>
      <c r="O26" s="60"/>
      <c r="P26" s="60"/>
      <c r="Q26" s="60"/>
      <c r="R26" s="60"/>
      <c r="S26" s="60"/>
      <c r="T26" s="60"/>
      <c r="U26" s="60"/>
      <c r="V26" s="61"/>
    </row>
    <row r="30" spans="1:25" ht="15" thickBot="1" x14ac:dyDescent="0.4"/>
    <row r="31" spans="1:25" ht="23.25" customHeight="1" x14ac:dyDescent="0.35">
      <c r="A31" s="51" t="s">
        <v>39</v>
      </c>
      <c r="B31" s="52"/>
      <c r="L31" s="62" t="s">
        <v>46</v>
      </c>
      <c r="M31" s="63"/>
      <c r="N31" s="63"/>
      <c r="O31" s="64"/>
    </row>
    <row r="32" spans="1:25" x14ac:dyDescent="0.35">
      <c r="A32" s="38"/>
      <c r="B32" s="39"/>
      <c r="L32" s="47"/>
      <c r="M32" s="48"/>
      <c r="N32" s="41" t="s">
        <v>47</v>
      </c>
      <c r="O32" s="42"/>
    </row>
    <row r="33" spans="1:22" x14ac:dyDescent="0.35">
      <c r="A33" s="5" t="s">
        <v>40</v>
      </c>
      <c r="B33" s="15"/>
      <c r="L33" s="66"/>
      <c r="M33" s="67"/>
      <c r="N33" s="41" t="s">
        <v>49</v>
      </c>
      <c r="O33" s="42"/>
    </row>
    <row r="34" spans="1:22" x14ac:dyDescent="0.35">
      <c r="A34" s="5" t="s">
        <v>62</v>
      </c>
      <c r="B34" s="15"/>
      <c r="L34" s="43"/>
      <c r="M34" s="44"/>
      <c r="N34" s="41" t="s">
        <v>50</v>
      </c>
      <c r="O34" s="42"/>
    </row>
    <row r="35" spans="1:22" ht="15" thickBot="1" x14ac:dyDescent="0.4">
      <c r="A35" s="5" t="s">
        <v>63</v>
      </c>
      <c r="B35" s="15"/>
      <c r="C35" s="5" t="s">
        <v>64</v>
      </c>
      <c r="D35" s="40"/>
      <c r="E35" s="40"/>
      <c r="F35" s="40"/>
      <c r="G35" s="40"/>
      <c r="H35" s="40"/>
      <c r="I35" s="40"/>
      <c r="L35" s="45"/>
      <c r="M35" s="46"/>
      <c r="N35" s="68" t="s">
        <v>48</v>
      </c>
      <c r="O35" s="69"/>
    </row>
    <row r="36" spans="1:22" x14ac:dyDescent="0.35">
      <c r="A36" s="5" t="s">
        <v>63</v>
      </c>
      <c r="B36" s="15"/>
      <c r="C36" s="5" t="s">
        <v>64</v>
      </c>
      <c r="D36" s="40"/>
      <c r="E36" s="40"/>
      <c r="F36" s="40"/>
      <c r="G36" s="40"/>
      <c r="H36" s="40"/>
      <c r="I36" s="40"/>
    </row>
    <row r="37" spans="1:22" ht="53" customHeight="1" x14ac:dyDescent="0.35">
      <c r="A37" s="77" t="s">
        <v>72</v>
      </c>
      <c r="B37" s="15"/>
      <c r="C37" s="78" t="s">
        <v>73</v>
      </c>
      <c r="D37" s="79"/>
      <c r="E37" s="79"/>
      <c r="F37" s="79"/>
      <c r="G37" s="79"/>
      <c r="H37" s="79"/>
      <c r="I37" s="79"/>
    </row>
    <row r="40" spans="1:22" ht="20.25" customHeight="1" x14ac:dyDescent="0.35">
      <c r="A40" s="20" t="s">
        <v>44</v>
      </c>
      <c r="B40" s="21" t="s">
        <v>19</v>
      </c>
    </row>
    <row r="41" spans="1:22" x14ac:dyDescent="0.35">
      <c r="A41" s="15"/>
      <c r="B41" s="15"/>
    </row>
    <row r="42" spans="1:22" x14ac:dyDescent="0.35">
      <c r="A42" s="15"/>
      <c r="B42" s="15"/>
    </row>
    <row r="43" spans="1:22" x14ac:dyDescent="0.35">
      <c r="A43" s="15"/>
      <c r="B43" s="15"/>
    </row>
    <row r="44" spans="1:22" x14ac:dyDescent="0.35">
      <c r="A44" s="15"/>
      <c r="B44" s="15"/>
    </row>
    <row r="47" spans="1:22" ht="49.5" customHeight="1" x14ac:dyDescent="0.35">
      <c r="A47" s="22" t="s">
        <v>45</v>
      </c>
      <c r="B47" s="50"/>
      <c r="C47" s="50"/>
      <c r="D47" s="50"/>
      <c r="E47" s="50"/>
      <c r="F47" s="50"/>
      <c r="G47" s="50"/>
      <c r="H47" s="50"/>
      <c r="I47" s="50"/>
      <c r="J47" s="50"/>
      <c r="K47" s="50"/>
      <c r="L47" s="50"/>
      <c r="M47" s="50"/>
      <c r="N47" s="50"/>
      <c r="O47" s="50"/>
      <c r="P47" s="50"/>
      <c r="Q47" s="50"/>
      <c r="R47" s="50"/>
      <c r="S47" s="50"/>
      <c r="T47" s="50"/>
      <c r="U47" s="50"/>
      <c r="V47" s="50"/>
    </row>
    <row r="49" spans="1:22" ht="49.5" customHeight="1" x14ac:dyDescent="0.35">
      <c r="A49" s="22" t="s">
        <v>18</v>
      </c>
      <c r="B49" s="50"/>
      <c r="C49" s="50"/>
      <c r="D49" s="50"/>
      <c r="E49" s="50"/>
      <c r="F49" s="50"/>
      <c r="G49" s="50"/>
      <c r="H49" s="50"/>
      <c r="I49" s="50"/>
      <c r="J49" s="50"/>
      <c r="K49" s="50"/>
      <c r="L49" s="50"/>
      <c r="M49" s="50"/>
      <c r="N49" s="50"/>
      <c r="O49" s="50"/>
      <c r="P49" s="50"/>
      <c r="Q49" s="50"/>
      <c r="R49" s="50"/>
      <c r="S49" s="50"/>
      <c r="T49" s="50"/>
      <c r="U49" s="50"/>
      <c r="V49" s="50"/>
    </row>
  </sheetData>
  <mergeCells count="28">
    <mergeCell ref="B49:V49"/>
    <mergeCell ref="B9:V9"/>
    <mergeCell ref="A1:V1"/>
    <mergeCell ref="B2:E2"/>
    <mergeCell ref="B3:E3"/>
    <mergeCell ref="B4:E4"/>
    <mergeCell ref="B6:E6"/>
    <mergeCell ref="A12:A22"/>
    <mergeCell ref="S12:S22"/>
    <mergeCell ref="T12:T22"/>
    <mergeCell ref="U12:U22"/>
    <mergeCell ref="V12:V22"/>
    <mergeCell ref="A23:A24"/>
    <mergeCell ref="B26:V26"/>
    <mergeCell ref="A31:B31"/>
    <mergeCell ref="L31:O31"/>
    <mergeCell ref="L32:M32"/>
    <mergeCell ref="N32:O32"/>
    <mergeCell ref="L33:M33"/>
    <mergeCell ref="N33:O33"/>
    <mergeCell ref="L34:M34"/>
    <mergeCell ref="N34:O34"/>
    <mergeCell ref="L35:M35"/>
    <mergeCell ref="N35:O35"/>
    <mergeCell ref="D35:I35"/>
    <mergeCell ref="D36:I36"/>
    <mergeCell ref="D37:I37"/>
    <mergeCell ref="B47:V47"/>
  </mergeCells>
  <conditionalFormatting sqref="B26">
    <cfRule type="expression" dxfId="44" priority="1">
      <formula>$B$26&gt;=75</formula>
    </cfRule>
    <cfRule type="expression" dxfId="43" priority="2">
      <formula>AND($B$26&gt;=50,$B$26&lt;75)</formula>
    </cfRule>
    <cfRule type="expression" dxfId="42" priority="3">
      <formula>$B$26&lt;50</formula>
    </cfRule>
  </conditionalFormatting>
  <dataValidations count="1">
    <dataValidation type="list" allowBlank="1" showInputMessage="1" showErrorMessage="1" sqref="S23" xr:uid="{0DA16D9D-870D-4ABA-B379-452562A64ED5}">
      <formula1>"Négligeables ou nulles,Moyennes,Importantes"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49"/>
  <sheetViews>
    <sheetView workbookViewId="0">
      <selection sqref="A1:XFD1048576"/>
    </sheetView>
  </sheetViews>
  <sheetFormatPr baseColWidth="10" defaultRowHeight="14.5" x14ac:dyDescent="0.35"/>
  <cols>
    <col min="1" max="1" width="32.54296875" bestFit="1" customWidth="1"/>
    <col min="2" max="23" width="12.7265625" customWidth="1"/>
    <col min="24" max="24" width="33.453125" customWidth="1"/>
    <col min="25" max="25" width="60.7265625" customWidth="1"/>
  </cols>
  <sheetData>
    <row r="1" spans="1:25" ht="23.5" x14ac:dyDescent="0.35">
      <c r="A1" s="70" t="s">
        <v>0</v>
      </c>
      <c r="B1" s="71"/>
      <c r="C1" s="71"/>
      <c r="D1" s="71"/>
      <c r="E1" s="71"/>
      <c r="F1" s="71"/>
      <c r="G1" s="71"/>
      <c r="H1" s="71"/>
      <c r="I1" s="71"/>
      <c r="J1" s="71"/>
      <c r="K1" s="71"/>
      <c r="L1" s="71"/>
      <c r="M1" s="71"/>
      <c r="N1" s="71"/>
      <c r="O1" s="71"/>
      <c r="P1" s="71"/>
      <c r="Q1" s="71"/>
      <c r="R1" s="71"/>
      <c r="S1" s="71"/>
      <c r="T1" s="71"/>
      <c r="U1" s="71"/>
      <c r="V1" s="71"/>
    </row>
    <row r="2" spans="1:25" ht="19.5" customHeight="1" x14ac:dyDescent="0.35">
      <c r="A2" s="25" t="s">
        <v>1</v>
      </c>
      <c r="B2" s="49"/>
      <c r="C2" s="49"/>
      <c r="D2" s="49"/>
      <c r="E2" s="49"/>
      <c r="F2" s="36"/>
      <c r="G2" s="36"/>
      <c r="H2" s="36"/>
      <c r="I2" s="36"/>
      <c r="J2" s="36"/>
      <c r="K2" s="36"/>
      <c r="L2" s="36"/>
      <c r="M2" s="36"/>
      <c r="N2" s="36"/>
      <c r="O2" s="36"/>
      <c r="P2" s="36"/>
      <c r="Q2" s="36"/>
      <c r="R2" s="36"/>
      <c r="S2" s="36"/>
      <c r="T2" s="36"/>
      <c r="U2" s="36"/>
      <c r="V2" s="36"/>
    </row>
    <row r="3" spans="1:25" ht="19.5" customHeight="1" x14ac:dyDescent="0.35">
      <c r="A3" s="25" t="s">
        <v>2</v>
      </c>
      <c r="B3" s="49"/>
      <c r="C3" s="49"/>
      <c r="D3" s="49"/>
      <c r="E3" s="49"/>
      <c r="F3" s="36"/>
      <c r="G3" s="36"/>
      <c r="H3" s="36"/>
      <c r="I3" s="36"/>
      <c r="J3" s="36"/>
      <c r="K3" s="36"/>
      <c r="L3" s="36"/>
      <c r="M3" s="36"/>
      <c r="N3" s="36"/>
      <c r="O3" s="36"/>
      <c r="P3" s="36"/>
      <c r="Q3" s="36"/>
      <c r="R3" s="36"/>
      <c r="S3" s="36"/>
      <c r="T3" s="36"/>
      <c r="U3" s="36"/>
      <c r="V3" s="36"/>
    </row>
    <row r="4" spans="1:25" ht="19.5" customHeight="1" x14ac:dyDescent="0.35">
      <c r="A4" s="25" t="s">
        <v>3</v>
      </c>
      <c r="B4" s="49"/>
      <c r="C4" s="49"/>
      <c r="D4" s="49"/>
      <c r="E4" s="49"/>
      <c r="F4" s="36"/>
      <c r="G4" s="36"/>
      <c r="H4" s="36"/>
      <c r="I4" s="36"/>
      <c r="J4" s="36"/>
      <c r="K4" s="36"/>
      <c r="L4" s="36"/>
      <c r="M4" s="36"/>
      <c r="N4" s="36"/>
      <c r="O4" s="36"/>
      <c r="P4" s="36"/>
      <c r="Q4" s="36"/>
      <c r="R4" s="36"/>
      <c r="S4" s="36"/>
      <c r="T4" s="36"/>
      <c r="U4" s="36"/>
      <c r="V4" s="36"/>
    </row>
    <row r="5" spans="1:25" ht="19.5" customHeight="1" x14ac:dyDescent="0.35">
      <c r="A5" s="25" t="s">
        <v>4</v>
      </c>
      <c r="B5" s="26"/>
      <c r="C5" s="26"/>
      <c r="D5" s="26"/>
      <c r="E5" s="36"/>
      <c r="F5" s="36"/>
      <c r="G5" s="36"/>
      <c r="H5" s="36"/>
      <c r="I5" s="36"/>
      <c r="J5" s="36"/>
      <c r="K5" s="36"/>
      <c r="L5" s="36"/>
      <c r="M5" s="36"/>
      <c r="N5" s="36"/>
      <c r="O5" s="36"/>
      <c r="P5" s="36"/>
      <c r="Q5" s="36"/>
      <c r="R5" s="36"/>
      <c r="S5" s="36"/>
      <c r="T5" s="26"/>
      <c r="U5" s="26"/>
      <c r="V5" s="36"/>
    </row>
    <row r="6" spans="1:25" ht="19.5" customHeight="1" x14ac:dyDescent="0.35">
      <c r="A6" s="25" t="s">
        <v>5</v>
      </c>
      <c r="B6" s="72"/>
      <c r="C6" s="49"/>
      <c r="D6" s="49"/>
      <c r="E6" s="49"/>
      <c r="F6" s="37"/>
      <c r="G6" s="37"/>
      <c r="H6" s="37"/>
      <c r="I6" s="36"/>
      <c r="J6" s="36"/>
      <c r="K6" s="36"/>
      <c r="L6" s="36"/>
      <c r="M6" s="36"/>
      <c r="N6" s="36"/>
      <c r="O6" s="36"/>
      <c r="P6" s="36"/>
      <c r="Q6" s="36"/>
      <c r="R6" s="36"/>
      <c r="S6" s="36"/>
      <c r="T6" s="37"/>
      <c r="U6" s="37"/>
      <c r="V6" s="36"/>
    </row>
    <row r="7" spans="1:25" ht="19.5" customHeight="1" x14ac:dyDescent="0.35">
      <c r="A7" s="25" t="s">
        <v>6</v>
      </c>
      <c r="B7" s="36"/>
      <c r="C7" s="36"/>
      <c r="D7" s="36"/>
      <c r="E7" s="36"/>
      <c r="F7" s="36"/>
      <c r="G7" s="36"/>
      <c r="H7" s="36"/>
      <c r="I7" s="36"/>
      <c r="J7" s="36"/>
      <c r="K7" s="36"/>
      <c r="L7" s="36"/>
      <c r="M7" s="36"/>
      <c r="N7" s="36"/>
      <c r="O7" s="36"/>
      <c r="P7" s="36"/>
      <c r="Q7" s="36"/>
      <c r="R7" s="36"/>
      <c r="S7" s="36"/>
      <c r="T7" s="36"/>
      <c r="U7" s="36"/>
      <c r="V7" s="36"/>
    </row>
    <row r="8" spans="1:25" ht="19.5" customHeight="1" x14ac:dyDescent="0.35">
      <c r="A8" s="25" t="s">
        <v>7</v>
      </c>
      <c r="B8" s="36"/>
      <c r="C8" s="36"/>
      <c r="D8" s="36"/>
      <c r="E8" s="36"/>
      <c r="F8" s="36"/>
      <c r="G8" s="36"/>
      <c r="H8" s="36"/>
      <c r="I8" s="36"/>
      <c r="J8" s="36"/>
      <c r="K8" s="36"/>
      <c r="L8" s="36"/>
      <c r="M8" s="36"/>
      <c r="N8" s="36"/>
      <c r="O8" s="36"/>
      <c r="P8" s="36"/>
      <c r="Q8" s="36"/>
      <c r="R8" s="36"/>
      <c r="S8" s="36"/>
      <c r="T8" s="36"/>
      <c r="U8" s="36"/>
      <c r="V8" s="36"/>
    </row>
    <row r="9" spans="1:25" ht="19.5" customHeight="1" x14ac:dyDescent="0.35">
      <c r="A9" s="25" t="s">
        <v>8</v>
      </c>
      <c r="B9" s="49"/>
      <c r="C9" s="49"/>
      <c r="D9" s="49"/>
      <c r="E9" s="49"/>
      <c r="F9" s="49"/>
      <c r="G9" s="49"/>
      <c r="H9" s="49"/>
      <c r="I9" s="49"/>
      <c r="J9" s="49"/>
      <c r="K9" s="49"/>
      <c r="L9" s="49"/>
      <c r="M9" s="49"/>
      <c r="N9" s="49"/>
      <c r="O9" s="49"/>
      <c r="P9" s="49"/>
      <c r="Q9" s="49"/>
      <c r="R9" s="49"/>
      <c r="S9" s="49"/>
      <c r="T9" s="49"/>
      <c r="U9" s="49"/>
      <c r="V9" s="49"/>
    </row>
    <row r="11" spans="1:25" ht="58" x14ac:dyDescent="0.35">
      <c r="B11" s="1" t="s">
        <v>43</v>
      </c>
      <c r="C11" s="1" t="s">
        <v>41</v>
      </c>
      <c r="D11" s="1" t="s">
        <v>70</v>
      </c>
      <c r="E11" s="1" t="s">
        <v>37</v>
      </c>
      <c r="F11" s="1" t="s">
        <v>66</v>
      </c>
      <c r="G11" s="1" t="s">
        <v>9</v>
      </c>
      <c r="H11" s="1" t="s">
        <v>10</v>
      </c>
      <c r="I11" s="1" t="s">
        <v>36</v>
      </c>
      <c r="J11" s="1" t="s">
        <v>14</v>
      </c>
      <c r="K11" s="1" t="s">
        <v>15</v>
      </c>
      <c r="L11" s="1" t="s">
        <v>61</v>
      </c>
      <c r="M11" s="1" t="s">
        <v>53</v>
      </c>
      <c r="N11" s="1" t="s">
        <v>35</v>
      </c>
      <c r="O11" s="1" t="s">
        <v>11</v>
      </c>
      <c r="P11" s="1" t="s">
        <v>12</v>
      </c>
      <c r="Q11" s="1" t="s">
        <v>13</v>
      </c>
      <c r="R11" s="1" t="s">
        <v>24</v>
      </c>
      <c r="S11" s="1" t="s">
        <v>16</v>
      </c>
      <c r="T11" s="1" t="s">
        <v>38</v>
      </c>
      <c r="U11" s="1" t="s">
        <v>71</v>
      </c>
      <c r="V11" s="1" t="s">
        <v>17</v>
      </c>
      <c r="W11" s="2"/>
      <c r="X11" s="28" t="s">
        <v>65</v>
      </c>
      <c r="Y11" s="1" t="s">
        <v>18</v>
      </c>
    </row>
    <row r="12" spans="1:25" x14ac:dyDescent="0.35">
      <c r="A12" s="65" t="s">
        <v>19</v>
      </c>
      <c r="B12" s="3">
        <v>1</v>
      </c>
      <c r="C12" s="13"/>
      <c r="D12" s="13"/>
      <c r="E12" s="16">
        <f>C12*D12/100</f>
        <v>0</v>
      </c>
      <c r="F12" s="14"/>
      <c r="G12" s="13"/>
      <c r="H12" s="13"/>
      <c r="I12" s="13"/>
      <c r="J12" s="13"/>
      <c r="K12" s="13"/>
      <c r="L12" s="13"/>
      <c r="M12" s="13"/>
      <c r="N12" s="13"/>
      <c r="O12" s="13"/>
      <c r="P12" s="13"/>
      <c r="Q12" s="13"/>
      <c r="R12" s="13"/>
      <c r="S12" s="53"/>
      <c r="T12" s="53"/>
      <c r="U12" s="53"/>
      <c r="V12" s="56"/>
      <c r="W12" s="4"/>
      <c r="X12" s="5"/>
      <c r="Y12" s="5"/>
    </row>
    <row r="13" spans="1:25" x14ac:dyDescent="0.35">
      <c r="A13" s="65"/>
      <c r="B13" s="3">
        <v>2</v>
      </c>
      <c r="C13" s="13"/>
      <c r="D13" s="13"/>
      <c r="E13" s="16">
        <f t="shared" ref="E13:E22" si="0">C13*D13/100</f>
        <v>0</v>
      </c>
      <c r="F13" s="14"/>
      <c r="G13" s="13"/>
      <c r="H13" s="13"/>
      <c r="I13" s="13"/>
      <c r="J13" s="13"/>
      <c r="K13" s="13"/>
      <c r="L13" s="13"/>
      <c r="M13" s="13"/>
      <c r="N13" s="13"/>
      <c r="O13" s="13"/>
      <c r="P13" s="13"/>
      <c r="Q13" s="13"/>
      <c r="R13" s="13"/>
      <c r="S13" s="54"/>
      <c r="T13" s="54"/>
      <c r="U13" s="54"/>
      <c r="V13" s="57"/>
      <c r="W13" s="4"/>
      <c r="X13" s="5"/>
      <c r="Y13" s="5"/>
    </row>
    <row r="14" spans="1:25" x14ac:dyDescent="0.35">
      <c r="A14" s="65"/>
      <c r="B14" s="3">
        <v>3</v>
      </c>
      <c r="C14" s="13"/>
      <c r="D14" s="13"/>
      <c r="E14" s="16">
        <f t="shared" si="0"/>
        <v>0</v>
      </c>
      <c r="F14" s="14"/>
      <c r="G14" s="13"/>
      <c r="H14" s="13"/>
      <c r="I14" s="13"/>
      <c r="J14" s="13"/>
      <c r="K14" s="13"/>
      <c r="L14" s="13"/>
      <c r="M14" s="13"/>
      <c r="N14" s="13"/>
      <c r="O14" s="13"/>
      <c r="P14" s="13"/>
      <c r="Q14" s="13"/>
      <c r="R14" s="13"/>
      <c r="S14" s="54"/>
      <c r="T14" s="54"/>
      <c r="U14" s="54"/>
      <c r="V14" s="57"/>
      <c r="W14" s="4"/>
      <c r="X14" s="5"/>
      <c r="Y14" s="5"/>
    </row>
    <row r="15" spans="1:25" x14ac:dyDescent="0.35">
      <c r="A15" s="65"/>
      <c r="B15" s="3">
        <v>4</v>
      </c>
      <c r="C15" s="13"/>
      <c r="D15" s="13"/>
      <c r="E15" s="16">
        <f t="shared" si="0"/>
        <v>0</v>
      </c>
      <c r="F15" s="14"/>
      <c r="G15" s="13"/>
      <c r="H15" s="13"/>
      <c r="I15" s="13"/>
      <c r="J15" s="13"/>
      <c r="K15" s="13"/>
      <c r="L15" s="13"/>
      <c r="M15" s="13"/>
      <c r="N15" s="13"/>
      <c r="O15" s="13"/>
      <c r="P15" s="13"/>
      <c r="Q15" s="13"/>
      <c r="R15" s="13"/>
      <c r="S15" s="54"/>
      <c r="T15" s="54"/>
      <c r="U15" s="54"/>
      <c r="V15" s="57"/>
      <c r="W15" s="4"/>
      <c r="X15" s="5"/>
      <c r="Y15" s="5"/>
    </row>
    <row r="16" spans="1:25" x14ac:dyDescent="0.35">
      <c r="A16" s="65"/>
      <c r="B16" s="3">
        <v>5</v>
      </c>
      <c r="C16" s="13"/>
      <c r="D16" s="13"/>
      <c r="E16" s="16">
        <f t="shared" si="0"/>
        <v>0</v>
      </c>
      <c r="F16" s="13"/>
      <c r="G16" s="13"/>
      <c r="H16" s="13"/>
      <c r="I16" s="13"/>
      <c r="J16" s="13"/>
      <c r="K16" s="13"/>
      <c r="L16" s="13"/>
      <c r="M16" s="13"/>
      <c r="N16" s="13"/>
      <c r="O16" s="13"/>
      <c r="P16" s="13"/>
      <c r="Q16" s="13"/>
      <c r="R16" s="13"/>
      <c r="S16" s="54"/>
      <c r="T16" s="54"/>
      <c r="U16" s="54"/>
      <c r="V16" s="57"/>
      <c r="W16" s="4"/>
      <c r="X16" s="5"/>
      <c r="Y16" s="5"/>
    </row>
    <row r="17" spans="1:25" x14ac:dyDescent="0.35">
      <c r="A17" s="65"/>
      <c r="B17" s="3">
        <v>6</v>
      </c>
      <c r="C17" s="13"/>
      <c r="D17" s="13"/>
      <c r="E17" s="16">
        <f t="shared" si="0"/>
        <v>0</v>
      </c>
      <c r="F17" s="14"/>
      <c r="G17" s="13"/>
      <c r="H17" s="13"/>
      <c r="I17" s="13"/>
      <c r="J17" s="13"/>
      <c r="K17" s="13"/>
      <c r="L17" s="13"/>
      <c r="M17" s="13"/>
      <c r="N17" s="13"/>
      <c r="O17" s="13"/>
      <c r="P17" s="13"/>
      <c r="Q17" s="13"/>
      <c r="R17" s="13"/>
      <c r="S17" s="54"/>
      <c r="T17" s="54"/>
      <c r="U17" s="54"/>
      <c r="V17" s="57"/>
      <c r="W17" s="4"/>
      <c r="X17" s="5"/>
      <c r="Y17" s="5"/>
    </row>
    <row r="18" spans="1:25" x14ac:dyDescent="0.35">
      <c r="A18" s="65"/>
      <c r="B18" s="3">
        <v>7</v>
      </c>
      <c r="C18" s="13"/>
      <c r="D18" s="13"/>
      <c r="E18" s="16">
        <f t="shared" si="0"/>
        <v>0</v>
      </c>
      <c r="F18" s="13"/>
      <c r="G18" s="13"/>
      <c r="H18" s="13"/>
      <c r="I18" s="13"/>
      <c r="J18" s="13"/>
      <c r="K18" s="13"/>
      <c r="L18" s="13"/>
      <c r="M18" s="13"/>
      <c r="N18" s="13"/>
      <c r="O18" s="13"/>
      <c r="P18" s="13"/>
      <c r="Q18" s="13"/>
      <c r="R18" s="13"/>
      <c r="S18" s="54"/>
      <c r="T18" s="54"/>
      <c r="U18" s="54"/>
      <c r="V18" s="57"/>
      <c r="W18" s="4"/>
      <c r="X18" s="5"/>
      <c r="Y18" s="5"/>
    </row>
    <row r="19" spans="1:25" x14ac:dyDescent="0.35">
      <c r="A19" s="65"/>
      <c r="B19" s="3">
        <v>8</v>
      </c>
      <c r="C19" s="13"/>
      <c r="D19" s="13"/>
      <c r="E19" s="16">
        <f t="shared" si="0"/>
        <v>0</v>
      </c>
      <c r="F19" s="13"/>
      <c r="G19" s="13"/>
      <c r="H19" s="13"/>
      <c r="I19" s="13"/>
      <c r="J19" s="13"/>
      <c r="K19" s="13"/>
      <c r="L19" s="13"/>
      <c r="M19" s="13"/>
      <c r="N19" s="13"/>
      <c r="O19" s="13"/>
      <c r="P19" s="13"/>
      <c r="Q19" s="13"/>
      <c r="R19" s="13"/>
      <c r="S19" s="54"/>
      <c r="T19" s="54"/>
      <c r="U19" s="54"/>
      <c r="V19" s="57"/>
      <c r="W19" s="4"/>
      <c r="X19" s="5"/>
      <c r="Y19" s="5"/>
    </row>
    <row r="20" spans="1:25" x14ac:dyDescent="0.35">
      <c r="A20" s="65"/>
      <c r="B20" s="3">
        <v>9</v>
      </c>
      <c r="C20" s="13"/>
      <c r="D20" s="13"/>
      <c r="E20" s="16">
        <f t="shared" si="0"/>
        <v>0</v>
      </c>
      <c r="F20" s="13"/>
      <c r="G20" s="13"/>
      <c r="H20" s="13"/>
      <c r="I20" s="13"/>
      <c r="J20" s="13"/>
      <c r="K20" s="13"/>
      <c r="L20" s="13"/>
      <c r="M20" s="13"/>
      <c r="N20" s="13"/>
      <c r="O20" s="13"/>
      <c r="P20" s="13"/>
      <c r="Q20" s="13"/>
      <c r="R20" s="13"/>
      <c r="S20" s="54"/>
      <c r="T20" s="54"/>
      <c r="U20" s="54"/>
      <c r="V20" s="57"/>
      <c r="W20" s="4"/>
      <c r="X20" s="5"/>
      <c r="Y20" s="5"/>
    </row>
    <row r="21" spans="1:25" x14ac:dyDescent="0.35">
      <c r="A21" s="65"/>
      <c r="B21" s="3">
        <v>10</v>
      </c>
      <c r="C21" s="13"/>
      <c r="D21" s="13"/>
      <c r="E21" s="16">
        <f t="shared" si="0"/>
        <v>0</v>
      </c>
      <c r="F21" s="13"/>
      <c r="G21" s="13"/>
      <c r="H21" s="13"/>
      <c r="I21" s="13"/>
      <c r="J21" s="13"/>
      <c r="K21" s="13"/>
      <c r="L21" s="13"/>
      <c r="M21" s="13"/>
      <c r="N21" s="13"/>
      <c r="O21" s="13"/>
      <c r="P21" s="13"/>
      <c r="Q21" s="13"/>
      <c r="R21" s="13"/>
      <c r="S21" s="54"/>
      <c r="T21" s="54"/>
      <c r="U21" s="54"/>
      <c r="V21" s="57"/>
      <c r="W21" s="4"/>
      <c r="X21" s="5"/>
      <c r="Y21" s="5"/>
    </row>
    <row r="22" spans="1:25" x14ac:dyDescent="0.35">
      <c r="A22" s="65"/>
      <c r="B22" s="3">
        <v>11</v>
      </c>
      <c r="C22" s="13"/>
      <c r="D22" s="13"/>
      <c r="E22" s="16">
        <f t="shared" si="0"/>
        <v>0</v>
      </c>
      <c r="F22" s="13"/>
      <c r="G22" s="13"/>
      <c r="H22" s="13"/>
      <c r="I22" s="13"/>
      <c r="J22" s="13"/>
      <c r="K22" s="13"/>
      <c r="L22" s="13"/>
      <c r="M22" s="13"/>
      <c r="N22" s="13"/>
      <c r="O22" s="13"/>
      <c r="P22" s="13"/>
      <c r="Q22" s="13"/>
      <c r="R22" s="13"/>
      <c r="S22" s="55"/>
      <c r="T22" s="55"/>
      <c r="U22" s="55"/>
      <c r="V22" s="58"/>
      <c r="W22" s="4"/>
      <c r="X22" s="5"/>
      <c r="Y22" s="5"/>
    </row>
    <row r="23" spans="1:25" x14ac:dyDescent="0.35">
      <c r="A23" s="65" t="s">
        <v>20</v>
      </c>
      <c r="B23" s="5" t="s">
        <v>21</v>
      </c>
      <c r="C23" s="5"/>
      <c r="D23" s="7">
        <f>SUM(D12:D22)</f>
        <v>0</v>
      </c>
      <c r="E23" s="7">
        <f>SUM(E12:E22)</f>
        <v>0</v>
      </c>
      <c r="F23" s="7" t="e">
        <f t="shared" ref="F23:K23" si="1">((F12*$E12)+(F13*$E13)+(F14*$E14)+(F15*$E15)+(F16*$E16)+(F17*$E17)+(F18*$E18)+(F19*$E19)+(F22*$E22))/$E$23</f>
        <v>#DIV/0!</v>
      </c>
      <c r="G23" s="7" t="e">
        <f t="shared" si="1"/>
        <v>#DIV/0!</v>
      </c>
      <c r="H23" s="7" t="e">
        <f t="shared" si="1"/>
        <v>#DIV/0!</v>
      </c>
      <c r="I23" s="7" t="e">
        <f t="shared" si="1"/>
        <v>#DIV/0!</v>
      </c>
      <c r="J23" s="7" t="e">
        <f t="shared" si="1"/>
        <v>#DIV/0!</v>
      </c>
      <c r="K23" s="7" t="e">
        <f t="shared" si="1"/>
        <v>#DIV/0!</v>
      </c>
      <c r="L23" s="24"/>
      <c r="M23" s="7" t="e">
        <f t="shared" ref="M23:R23" si="2">((M12*$E12)+(M13*$E13)+(M14*$E14)+(M15*$E15)+(M16*$E16)+(M17*$E17)+(M18*$E18)+(M19*$E19)+(M22*$E22))/$E$23</f>
        <v>#DIV/0!</v>
      </c>
      <c r="N23" s="7" t="e">
        <f t="shared" si="2"/>
        <v>#DIV/0!</v>
      </c>
      <c r="O23" s="7" t="e">
        <f t="shared" si="2"/>
        <v>#DIV/0!</v>
      </c>
      <c r="P23" s="7" t="e">
        <f t="shared" si="2"/>
        <v>#DIV/0!</v>
      </c>
      <c r="Q23" s="7" t="e">
        <f t="shared" si="2"/>
        <v>#DIV/0!</v>
      </c>
      <c r="R23" s="7" t="e">
        <f t="shared" si="2"/>
        <v>#DIV/0!</v>
      </c>
      <c r="S23" s="23"/>
      <c r="T23" s="19">
        <f>D23</f>
        <v>0</v>
      </c>
      <c r="U23" s="15"/>
      <c r="V23" s="17" t="e">
        <f>(100-(U23*100/T23))/B37</f>
        <v>#DIV/0!</v>
      </c>
    </row>
    <row r="24" spans="1:25" x14ac:dyDescent="0.35">
      <c r="A24" s="65"/>
      <c r="B24" s="5" t="s">
        <v>22</v>
      </c>
      <c r="C24" s="5"/>
      <c r="D24" s="5"/>
      <c r="E24" s="8" t="str">
        <f>IF(E23=0,"NULL",IF(E23&lt;0.2,10,IF(AND(E23&gt;=0.2,E23&lt;0.5),5,IF(AND(E23&gt;=0.5,E23&lt;1),0,IF(AND(E23&gt;=1,E23&lt;2),-5,-10)))))</f>
        <v>NULL</v>
      </c>
      <c r="F24" s="8" t="e">
        <f>IF(AND(F23&gt;=5,F23&lt;20),0,IF(F23&lt;2,10,IF(F23&gt;=50,10,5)))</f>
        <v>#DIV/0!</v>
      </c>
      <c r="G24" s="8" t="e">
        <f>IF(G23&lt;1,10,IF(AND(G23&gt;=5,G23&lt;50),0,5))</f>
        <v>#DIV/0!</v>
      </c>
      <c r="H24" s="8" t="e">
        <f>IF(AND(H23&gt;=25,H23&lt;75),0,IF(H23&lt;5,10,5))</f>
        <v>#DIV/0!</v>
      </c>
      <c r="I24" s="9" t="e">
        <f>IF(I23&gt;=50,10,IF(I23&lt;1,10,IF(AND(I23&lt;20,I23&gt;=10),0,5)))</f>
        <v>#DIV/0!</v>
      </c>
      <c r="J24" s="8" t="e">
        <f>IF(AND(J23&gt;=0,J23&lt;10),0,IF(AND(J23&gt;=10,J23&lt;25),10,20))</f>
        <v>#DIV/0!</v>
      </c>
      <c r="K24" s="8" t="e">
        <f>IF(AND(K23&gt;=0,K23&lt;10),0,IF(AND(K23&gt;=10,K23&lt;25),10,20))</f>
        <v>#DIV/0!</v>
      </c>
      <c r="L24" s="8" t="str">
        <f>IF(L23="","NULL",IF(L23=0,10,IF(L23=1,5,0)))</f>
        <v>NULL</v>
      </c>
      <c r="M24" s="8" t="e">
        <f>IF(M23&lt;2,10,IF(M23&gt;=5,0,5))</f>
        <v>#DIV/0!</v>
      </c>
      <c r="N24" s="8" t="e">
        <f>IF(N23&gt;=10,20,IF(N23=0,0,10))</f>
        <v>#DIV/0!</v>
      </c>
      <c r="O24" s="8" t="e">
        <f>IF(AND(O23&gt;=0,O23&lt;5),0,IF(AND(O23&gt;=5,O23&lt;25),5,IF(AND(O23&gt;=25,O23&lt;50),10,20)))</f>
        <v>#DIV/0!</v>
      </c>
      <c r="P24" s="8" t="e">
        <f>IF(AND(P23&gt;=0,P23&lt;5),0,IF(AND(P23&gt;=5,P23&lt;25),5,IF(AND(P23&gt;=25,P23&lt;50),10,20)))</f>
        <v>#DIV/0!</v>
      </c>
      <c r="Q24" s="8" t="e">
        <f>IF(AND(Q23&gt;=0,Q23&lt;5),0,IF(AND(Q23&gt;=5,Q23&lt;25),5,IF(AND(Q23&gt;=25,Q23&lt;50),10,20)))</f>
        <v>#DIV/0!</v>
      </c>
      <c r="R24" s="8" t="e">
        <f>IF(AND(R23&gt;=0,R23&lt;5),0,IF(AND(R23&gt;=5,R23&lt;25),5,IF(AND(R23&gt;=25,R23&lt;50),10,20)))</f>
        <v>#DIV/0!</v>
      </c>
      <c r="S24" s="8">
        <f>IF(S23="Négligeables ou nulles",0,IF(S23="Moyennes",5,IF(S23="Importantes",10,0)))</f>
        <v>0</v>
      </c>
      <c r="T24" s="18"/>
      <c r="U24" s="18"/>
      <c r="V24" s="5" t="e">
        <f>IF(V23&lt;1,0,IF(V23&gt;=5,20,10))</f>
        <v>#DIV/0!</v>
      </c>
    </row>
    <row r="25" spans="1:25" ht="15" thickBot="1" x14ac:dyDescent="0.4"/>
    <row r="26" spans="1:25" ht="31.5" thickBot="1" x14ac:dyDescent="0.4">
      <c r="A26" s="6" t="s">
        <v>23</v>
      </c>
      <c r="B26" s="59" t="e">
        <f>100-E24-F24-G24-H24-I24-L24-M24-O24-P24-Q24-R24-J24-K24-S24-V24</f>
        <v>#VALUE!</v>
      </c>
      <c r="C26" s="60"/>
      <c r="D26" s="60"/>
      <c r="E26" s="60"/>
      <c r="F26" s="60"/>
      <c r="G26" s="60"/>
      <c r="H26" s="60"/>
      <c r="I26" s="60"/>
      <c r="J26" s="60"/>
      <c r="K26" s="60"/>
      <c r="L26" s="60"/>
      <c r="M26" s="60"/>
      <c r="N26" s="60"/>
      <c r="O26" s="60"/>
      <c r="P26" s="60"/>
      <c r="Q26" s="60"/>
      <c r="R26" s="60"/>
      <c r="S26" s="60"/>
      <c r="T26" s="60"/>
      <c r="U26" s="60"/>
      <c r="V26" s="61"/>
    </row>
    <row r="30" spans="1:25" ht="15" thickBot="1" x14ac:dyDescent="0.4"/>
    <row r="31" spans="1:25" ht="23.25" customHeight="1" x14ac:dyDescent="0.35">
      <c r="A31" s="51" t="s">
        <v>39</v>
      </c>
      <c r="B31" s="52"/>
      <c r="L31" s="62" t="s">
        <v>46</v>
      </c>
      <c r="M31" s="63"/>
      <c r="N31" s="63"/>
      <c r="O31" s="64"/>
    </row>
    <row r="32" spans="1:25" x14ac:dyDescent="0.35">
      <c r="A32" s="38"/>
      <c r="B32" s="39"/>
      <c r="L32" s="47"/>
      <c r="M32" s="48"/>
      <c r="N32" s="41" t="s">
        <v>47</v>
      </c>
      <c r="O32" s="42"/>
    </row>
    <row r="33" spans="1:22" x14ac:dyDescent="0.35">
      <c r="A33" s="5" t="s">
        <v>40</v>
      </c>
      <c r="B33" s="15"/>
      <c r="L33" s="66"/>
      <c r="M33" s="67"/>
      <c r="N33" s="41" t="s">
        <v>49</v>
      </c>
      <c r="O33" s="42"/>
    </row>
    <row r="34" spans="1:22" x14ac:dyDescent="0.35">
      <c r="A34" s="5" t="s">
        <v>62</v>
      </c>
      <c r="B34" s="15"/>
      <c r="L34" s="43"/>
      <c r="M34" s="44"/>
      <c r="N34" s="41" t="s">
        <v>50</v>
      </c>
      <c r="O34" s="42"/>
    </row>
    <row r="35" spans="1:22" ht="15" thickBot="1" x14ac:dyDescent="0.4">
      <c r="A35" s="5" t="s">
        <v>63</v>
      </c>
      <c r="B35" s="15"/>
      <c r="C35" s="5" t="s">
        <v>64</v>
      </c>
      <c r="D35" s="40"/>
      <c r="E35" s="40"/>
      <c r="F35" s="40"/>
      <c r="G35" s="40"/>
      <c r="H35" s="40"/>
      <c r="I35" s="40"/>
      <c r="L35" s="45"/>
      <c r="M35" s="46"/>
      <c r="N35" s="68" t="s">
        <v>48</v>
      </c>
      <c r="O35" s="69"/>
    </row>
    <row r="36" spans="1:22" x14ac:dyDescent="0.35">
      <c r="A36" s="5" t="s">
        <v>63</v>
      </c>
      <c r="B36" s="15"/>
      <c r="C36" s="5" t="s">
        <v>64</v>
      </c>
      <c r="D36" s="40"/>
      <c r="E36" s="40"/>
      <c r="F36" s="40"/>
      <c r="G36" s="40"/>
      <c r="H36" s="40"/>
      <c r="I36" s="40"/>
    </row>
    <row r="37" spans="1:22" ht="53" customHeight="1" x14ac:dyDescent="0.35">
      <c r="A37" s="77" t="s">
        <v>72</v>
      </c>
      <c r="B37" s="15"/>
      <c r="C37" s="78" t="s">
        <v>73</v>
      </c>
      <c r="D37" s="79"/>
      <c r="E37" s="79"/>
      <c r="F37" s="79"/>
      <c r="G37" s="79"/>
      <c r="H37" s="79"/>
      <c r="I37" s="79"/>
    </row>
    <row r="40" spans="1:22" ht="20.25" customHeight="1" x14ac:dyDescent="0.35">
      <c r="A40" s="20" t="s">
        <v>44</v>
      </c>
      <c r="B40" s="21" t="s">
        <v>19</v>
      </c>
    </row>
    <row r="41" spans="1:22" x14ac:dyDescent="0.35">
      <c r="A41" s="15"/>
      <c r="B41" s="15"/>
    </row>
    <row r="42" spans="1:22" x14ac:dyDescent="0.35">
      <c r="A42" s="15"/>
      <c r="B42" s="15"/>
    </row>
    <row r="43" spans="1:22" x14ac:dyDescent="0.35">
      <c r="A43" s="15"/>
      <c r="B43" s="15"/>
    </row>
    <row r="44" spans="1:22" x14ac:dyDescent="0.35">
      <c r="A44" s="15"/>
      <c r="B44" s="15"/>
    </row>
    <row r="47" spans="1:22" ht="49.5" customHeight="1" x14ac:dyDescent="0.35">
      <c r="A47" s="22" t="s">
        <v>45</v>
      </c>
      <c r="B47" s="50"/>
      <c r="C47" s="50"/>
      <c r="D47" s="50"/>
      <c r="E47" s="50"/>
      <c r="F47" s="50"/>
      <c r="G47" s="50"/>
      <c r="H47" s="50"/>
      <c r="I47" s="50"/>
      <c r="J47" s="50"/>
      <c r="K47" s="50"/>
      <c r="L47" s="50"/>
      <c r="M47" s="50"/>
      <c r="N47" s="50"/>
      <c r="O47" s="50"/>
      <c r="P47" s="50"/>
      <c r="Q47" s="50"/>
      <c r="R47" s="50"/>
      <c r="S47" s="50"/>
      <c r="T47" s="50"/>
      <c r="U47" s="50"/>
      <c r="V47" s="50"/>
    </row>
    <row r="49" spans="1:22" ht="49.5" customHeight="1" x14ac:dyDescent="0.35">
      <c r="A49" s="22" t="s">
        <v>18</v>
      </c>
      <c r="B49" s="50"/>
      <c r="C49" s="50"/>
      <c r="D49" s="50"/>
      <c r="E49" s="50"/>
      <c r="F49" s="50"/>
      <c r="G49" s="50"/>
      <c r="H49" s="50"/>
      <c r="I49" s="50"/>
      <c r="J49" s="50"/>
      <c r="K49" s="50"/>
      <c r="L49" s="50"/>
      <c r="M49" s="50"/>
      <c r="N49" s="50"/>
      <c r="O49" s="50"/>
      <c r="P49" s="50"/>
      <c r="Q49" s="50"/>
      <c r="R49" s="50"/>
      <c r="S49" s="50"/>
      <c r="T49" s="50"/>
      <c r="U49" s="50"/>
      <c r="V49" s="50"/>
    </row>
  </sheetData>
  <mergeCells count="28">
    <mergeCell ref="B49:V49"/>
    <mergeCell ref="B9:V9"/>
    <mergeCell ref="A1:V1"/>
    <mergeCell ref="B2:E2"/>
    <mergeCell ref="B3:E3"/>
    <mergeCell ref="B4:E4"/>
    <mergeCell ref="B6:E6"/>
    <mergeCell ref="A12:A22"/>
    <mergeCell ref="S12:S22"/>
    <mergeCell ref="T12:T22"/>
    <mergeCell ref="U12:U22"/>
    <mergeCell ref="V12:V22"/>
    <mergeCell ref="A23:A24"/>
    <mergeCell ref="B26:V26"/>
    <mergeCell ref="A31:B31"/>
    <mergeCell ref="L31:O31"/>
    <mergeCell ref="L32:M32"/>
    <mergeCell ref="N32:O32"/>
    <mergeCell ref="L33:M33"/>
    <mergeCell ref="N33:O33"/>
    <mergeCell ref="L34:M34"/>
    <mergeCell ref="N34:O34"/>
    <mergeCell ref="L35:M35"/>
    <mergeCell ref="N35:O35"/>
    <mergeCell ref="D35:I35"/>
    <mergeCell ref="D36:I36"/>
    <mergeCell ref="D37:I37"/>
    <mergeCell ref="B47:V47"/>
  </mergeCells>
  <conditionalFormatting sqref="B26">
    <cfRule type="expression" dxfId="41" priority="1">
      <formula>$B$26&gt;=75</formula>
    </cfRule>
    <cfRule type="expression" dxfId="40" priority="2">
      <formula>AND($B$26&gt;=50,$B$26&lt;75)</formula>
    </cfRule>
    <cfRule type="expression" dxfId="39" priority="3">
      <formula>$B$26&lt;50</formula>
    </cfRule>
  </conditionalFormatting>
  <dataValidations count="1">
    <dataValidation type="list" allowBlank="1" showInputMessage="1" showErrorMessage="1" sqref="S23" xr:uid="{14962C24-3073-4648-B14A-378CD942EFCD}">
      <formula1>"Négligeables ou nulles,Moyennes,Importantes"</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9"/>
  <sheetViews>
    <sheetView workbookViewId="0">
      <selection sqref="A1:XFD1048576"/>
    </sheetView>
  </sheetViews>
  <sheetFormatPr baseColWidth="10" defaultRowHeight="14.5" x14ac:dyDescent="0.35"/>
  <cols>
    <col min="1" max="1" width="32.54296875" bestFit="1" customWidth="1"/>
    <col min="2" max="23" width="12.7265625" customWidth="1"/>
    <col min="24" max="24" width="33.453125" customWidth="1"/>
    <col min="25" max="25" width="60.7265625" customWidth="1"/>
  </cols>
  <sheetData>
    <row r="1" spans="1:25" ht="23.5" x14ac:dyDescent="0.35">
      <c r="A1" s="70" t="s">
        <v>0</v>
      </c>
      <c r="B1" s="71"/>
      <c r="C1" s="71"/>
      <c r="D1" s="71"/>
      <c r="E1" s="71"/>
      <c r="F1" s="71"/>
      <c r="G1" s="71"/>
      <c r="H1" s="71"/>
      <c r="I1" s="71"/>
      <c r="J1" s="71"/>
      <c r="K1" s="71"/>
      <c r="L1" s="71"/>
      <c r="M1" s="71"/>
      <c r="N1" s="71"/>
      <c r="O1" s="71"/>
      <c r="P1" s="71"/>
      <c r="Q1" s="71"/>
      <c r="R1" s="71"/>
      <c r="S1" s="71"/>
      <c r="T1" s="71"/>
      <c r="U1" s="71"/>
      <c r="V1" s="71"/>
    </row>
    <row r="2" spans="1:25" ht="19.5" customHeight="1" x14ac:dyDescent="0.35">
      <c r="A2" s="25" t="s">
        <v>1</v>
      </c>
      <c r="B2" s="49"/>
      <c r="C2" s="49"/>
      <c r="D2" s="49"/>
      <c r="E2" s="49"/>
      <c r="F2" s="36"/>
      <c r="G2" s="36"/>
      <c r="H2" s="36"/>
      <c r="I2" s="36"/>
      <c r="J2" s="36"/>
      <c r="K2" s="36"/>
      <c r="L2" s="36"/>
      <c r="M2" s="36"/>
      <c r="N2" s="36"/>
      <c r="O2" s="36"/>
      <c r="P2" s="36"/>
      <c r="Q2" s="36"/>
      <c r="R2" s="36"/>
      <c r="S2" s="36"/>
      <c r="T2" s="36"/>
      <c r="U2" s="36"/>
      <c r="V2" s="36"/>
    </row>
    <row r="3" spans="1:25" ht="19.5" customHeight="1" x14ac:dyDescent="0.35">
      <c r="A3" s="25" t="s">
        <v>2</v>
      </c>
      <c r="B3" s="49"/>
      <c r="C3" s="49"/>
      <c r="D3" s="49"/>
      <c r="E3" s="49"/>
      <c r="F3" s="36"/>
      <c r="G3" s="36"/>
      <c r="H3" s="36"/>
      <c r="I3" s="36"/>
      <c r="J3" s="36"/>
      <c r="K3" s="36"/>
      <c r="L3" s="36"/>
      <c r="M3" s="36"/>
      <c r="N3" s="36"/>
      <c r="O3" s="36"/>
      <c r="P3" s="36"/>
      <c r="Q3" s="36"/>
      <c r="R3" s="36"/>
      <c r="S3" s="36"/>
      <c r="T3" s="36"/>
      <c r="U3" s="36"/>
      <c r="V3" s="36"/>
    </row>
    <row r="4" spans="1:25" ht="19.5" customHeight="1" x14ac:dyDescent="0.35">
      <c r="A4" s="25" t="s">
        <v>3</v>
      </c>
      <c r="B4" s="49"/>
      <c r="C4" s="49"/>
      <c r="D4" s="49"/>
      <c r="E4" s="49"/>
      <c r="F4" s="36"/>
      <c r="G4" s="36"/>
      <c r="H4" s="36"/>
      <c r="I4" s="36"/>
      <c r="J4" s="36"/>
      <c r="K4" s="36"/>
      <c r="L4" s="36"/>
      <c r="M4" s="36"/>
      <c r="N4" s="36"/>
      <c r="O4" s="36"/>
      <c r="P4" s="36"/>
      <c r="Q4" s="36"/>
      <c r="R4" s="36"/>
      <c r="S4" s="36"/>
      <c r="T4" s="36"/>
      <c r="U4" s="36"/>
      <c r="V4" s="36"/>
    </row>
    <row r="5" spans="1:25" ht="19.5" customHeight="1" x14ac:dyDescent="0.35">
      <c r="A5" s="25" t="s">
        <v>4</v>
      </c>
      <c r="B5" s="26"/>
      <c r="C5" s="26"/>
      <c r="D5" s="26"/>
      <c r="E5" s="36"/>
      <c r="F5" s="36"/>
      <c r="G5" s="36"/>
      <c r="H5" s="36"/>
      <c r="I5" s="36"/>
      <c r="J5" s="36"/>
      <c r="K5" s="36"/>
      <c r="L5" s="36"/>
      <c r="M5" s="36"/>
      <c r="N5" s="36"/>
      <c r="O5" s="36"/>
      <c r="P5" s="36"/>
      <c r="Q5" s="36"/>
      <c r="R5" s="36"/>
      <c r="S5" s="36"/>
      <c r="T5" s="26"/>
      <c r="U5" s="26"/>
      <c r="V5" s="36"/>
    </row>
    <row r="6" spans="1:25" ht="19.5" customHeight="1" x14ac:dyDescent="0.35">
      <c r="A6" s="25" t="s">
        <v>5</v>
      </c>
      <c r="B6" s="72"/>
      <c r="C6" s="49"/>
      <c r="D6" s="49"/>
      <c r="E6" s="49"/>
      <c r="F6" s="37"/>
      <c r="G6" s="37"/>
      <c r="H6" s="37"/>
      <c r="I6" s="36"/>
      <c r="J6" s="36"/>
      <c r="K6" s="36"/>
      <c r="L6" s="36"/>
      <c r="M6" s="36"/>
      <c r="N6" s="36"/>
      <c r="O6" s="36"/>
      <c r="P6" s="36"/>
      <c r="Q6" s="36"/>
      <c r="R6" s="36"/>
      <c r="S6" s="36"/>
      <c r="T6" s="37"/>
      <c r="U6" s="37"/>
      <c r="V6" s="36"/>
    </row>
    <row r="7" spans="1:25" ht="19.5" customHeight="1" x14ac:dyDescent="0.35">
      <c r="A7" s="25" t="s">
        <v>6</v>
      </c>
      <c r="B7" s="36"/>
      <c r="C7" s="36"/>
      <c r="D7" s="36"/>
      <c r="E7" s="36"/>
      <c r="F7" s="36"/>
      <c r="G7" s="36"/>
      <c r="H7" s="36"/>
      <c r="I7" s="36"/>
      <c r="J7" s="36"/>
      <c r="K7" s="36"/>
      <c r="L7" s="36"/>
      <c r="M7" s="36"/>
      <c r="N7" s="36"/>
      <c r="O7" s="36"/>
      <c r="P7" s="36"/>
      <c r="Q7" s="36"/>
      <c r="R7" s="36"/>
      <c r="S7" s="36"/>
      <c r="T7" s="36"/>
      <c r="U7" s="36"/>
      <c r="V7" s="36"/>
    </row>
    <row r="8" spans="1:25" ht="19.5" customHeight="1" x14ac:dyDescent="0.35">
      <c r="A8" s="25" t="s">
        <v>7</v>
      </c>
      <c r="B8" s="36"/>
      <c r="C8" s="36"/>
      <c r="D8" s="36"/>
      <c r="E8" s="36"/>
      <c r="F8" s="36"/>
      <c r="G8" s="36"/>
      <c r="H8" s="36"/>
      <c r="I8" s="36"/>
      <c r="J8" s="36"/>
      <c r="K8" s="36"/>
      <c r="L8" s="36"/>
      <c r="M8" s="36"/>
      <c r="N8" s="36"/>
      <c r="O8" s="36"/>
      <c r="P8" s="36"/>
      <c r="Q8" s="36"/>
      <c r="R8" s="36"/>
      <c r="S8" s="36"/>
      <c r="T8" s="36"/>
      <c r="U8" s="36"/>
      <c r="V8" s="36"/>
    </row>
    <row r="9" spans="1:25" ht="19.5" customHeight="1" x14ac:dyDescent="0.35">
      <c r="A9" s="25" t="s">
        <v>8</v>
      </c>
      <c r="B9" s="49"/>
      <c r="C9" s="49"/>
      <c r="D9" s="49"/>
      <c r="E9" s="49"/>
      <c r="F9" s="49"/>
      <c r="G9" s="49"/>
      <c r="H9" s="49"/>
      <c r="I9" s="49"/>
      <c r="J9" s="49"/>
      <c r="K9" s="49"/>
      <c r="L9" s="49"/>
      <c r="M9" s="49"/>
      <c r="N9" s="49"/>
      <c r="O9" s="49"/>
      <c r="P9" s="49"/>
      <c r="Q9" s="49"/>
      <c r="R9" s="49"/>
      <c r="S9" s="49"/>
      <c r="T9" s="49"/>
      <c r="U9" s="49"/>
      <c r="V9" s="49"/>
    </row>
    <row r="11" spans="1:25" ht="58" x14ac:dyDescent="0.35">
      <c r="B11" s="1" t="s">
        <v>43</v>
      </c>
      <c r="C11" s="1" t="s">
        <v>41</v>
      </c>
      <c r="D11" s="1" t="s">
        <v>70</v>
      </c>
      <c r="E11" s="1" t="s">
        <v>37</v>
      </c>
      <c r="F11" s="1" t="s">
        <v>66</v>
      </c>
      <c r="G11" s="1" t="s">
        <v>9</v>
      </c>
      <c r="H11" s="1" t="s">
        <v>10</v>
      </c>
      <c r="I11" s="1" t="s">
        <v>36</v>
      </c>
      <c r="J11" s="1" t="s">
        <v>14</v>
      </c>
      <c r="K11" s="1" t="s">
        <v>15</v>
      </c>
      <c r="L11" s="1" t="s">
        <v>61</v>
      </c>
      <c r="M11" s="1" t="s">
        <v>53</v>
      </c>
      <c r="N11" s="1" t="s">
        <v>35</v>
      </c>
      <c r="O11" s="1" t="s">
        <v>11</v>
      </c>
      <c r="P11" s="1" t="s">
        <v>12</v>
      </c>
      <c r="Q11" s="1" t="s">
        <v>13</v>
      </c>
      <c r="R11" s="1" t="s">
        <v>24</v>
      </c>
      <c r="S11" s="1" t="s">
        <v>16</v>
      </c>
      <c r="T11" s="1" t="s">
        <v>38</v>
      </c>
      <c r="U11" s="1" t="s">
        <v>71</v>
      </c>
      <c r="V11" s="1" t="s">
        <v>17</v>
      </c>
      <c r="W11" s="2"/>
      <c r="X11" s="28" t="s">
        <v>65</v>
      </c>
      <c r="Y11" s="1" t="s">
        <v>18</v>
      </c>
    </row>
    <row r="12" spans="1:25" x14ac:dyDescent="0.35">
      <c r="A12" s="65" t="s">
        <v>19</v>
      </c>
      <c r="B12" s="3">
        <v>1</v>
      </c>
      <c r="C12" s="13"/>
      <c r="D12" s="13"/>
      <c r="E12" s="16">
        <f>C12*D12/100</f>
        <v>0</v>
      </c>
      <c r="F12" s="14"/>
      <c r="G12" s="13"/>
      <c r="H12" s="13"/>
      <c r="I12" s="13"/>
      <c r="J12" s="13"/>
      <c r="K12" s="13"/>
      <c r="L12" s="13"/>
      <c r="M12" s="13"/>
      <c r="N12" s="13"/>
      <c r="O12" s="13"/>
      <c r="P12" s="13"/>
      <c r="Q12" s="13"/>
      <c r="R12" s="13"/>
      <c r="S12" s="53"/>
      <c r="T12" s="53"/>
      <c r="U12" s="53"/>
      <c r="V12" s="56"/>
      <c r="W12" s="4"/>
      <c r="X12" s="5"/>
      <c r="Y12" s="5"/>
    </row>
    <row r="13" spans="1:25" x14ac:dyDescent="0.35">
      <c r="A13" s="65"/>
      <c r="B13" s="3">
        <v>2</v>
      </c>
      <c r="C13" s="13"/>
      <c r="D13" s="13"/>
      <c r="E13" s="16">
        <f t="shared" ref="E13:E22" si="0">C13*D13/100</f>
        <v>0</v>
      </c>
      <c r="F13" s="14"/>
      <c r="G13" s="13"/>
      <c r="H13" s="13"/>
      <c r="I13" s="13"/>
      <c r="J13" s="13"/>
      <c r="K13" s="13"/>
      <c r="L13" s="13"/>
      <c r="M13" s="13"/>
      <c r="N13" s="13"/>
      <c r="O13" s="13"/>
      <c r="P13" s="13"/>
      <c r="Q13" s="13"/>
      <c r="R13" s="13"/>
      <c r="S13" s="54"/>
      <c r="T13" s="54"/>
      <c r="U13" s="54"/>
      <c r="V13" s="57"/>
      <c r="W13" s="4"/>
      <c r="X13" s="5"/>
      <c r="Y13" s="5"/>
    </row>
    <row r="14" spans="1:25" x14ac:dyDescent="0.35">
      <c r="A14" s="65"/>
      <c r="B14" s="3">
        <v>3</v>
      </c>
      <c r="C14" s="13"/>
      <c r="D14" s="13"/>
      <c r="E14" s="16">
        <f t="shared" si="0"/>
        <v>0</v>
      </c>
      <c r="F14" s="14"/>
      <c r="G14" s="13"/>
      <c r="H14" s="13"/>
      <c r="I14" s="13"/>
      <c r="J14" s="13"/>
      <c r="K14" s="13"/>
      <c r="L14" s="13"/>
      <c r="M14" s="13"/>
      <c r="N14" s="13"/>
      <c r="O14" s="13"/>
      <c r="P14" s="13"/>
      <c r="Q14" s="13"/>
      <c r="R14" s="13"/>
      <c r="S14" s="54"/>
      <c r="T14" s="54"/>
      <c r="U14" s="54"/>
      <c r="V14" s="57"/>
      <c r="W14" s="4"/>
      <c r="X14" s="5"/>
      <c r="Y14" s="5"/>
    </row>
    <row r="15" spans="1:25" x14ac:dyDescent="0.35">
      <c r="A15" s="65"/>
      <c r="B15" s="3">
        <v>4</v>
      </c>
      <c r="C15" s="13"/>
      <c r="D15" s="13"/>
      <c r="E15" s="16">
        <f t="shared" si="0"/>
        <v>0</v>
      </c>
      <c r="F15" s="14"/>
      <c r="G15" s="13"/>
      <c r="H15" s="13"/>
      <c r="I15" s="13"/>
      <c r="J15" s="13"/>
      <c r="K15" s="13"/>
      <c r="L15" s="13"/>
      <c r="M15" s="13"/>
      <c r="N15" s="13"/>
      <c r="O15" s="13"/>
      <c r="P15" s="13"/>
      <c r="Q15" s="13"/>
      <c r="R15" s="13"/>
      <c r="S15" s="54"/>
      <c r="T15" s="54"/>
      <c r="U15" s="54"/>
      <c r="V15" s="57"/>
      <c r="W15" s="4"/>
      <c r="X15" s="5"/>
      <c r="Y15" s="5"/>
    </row>
    <row r="16" spans="1:25" x14ac:dyDescent="0.35">
      <c r="A16" s="65"/>
      <c r="B16" s="3">
        <v>5</v>
      </c>
      <c r="C16" s="13"/>
      <c r="D16" s="13"/>
      <c r="E16" s="16">
        <f t="shared" si="0"/>
        <v>0</v>
      </c>
      <c r="F16" s="13"/>
      <c r="G16" s="13"/>
      <c r="H16" s="13"/>
      <c r="I16" s="13"/>
      <c r="J16" s="13"/>
      <c r="K16" s="13"/>
      <c r="L16" s="13"/>
      <c r="M16" s="13"/>
      <c r="N16" s="13"/>
      <c r="O16" s="13"/>
      <c r="P16" s="13"/>
      <c r="Q16" s="13"/>
      <c r="R16" s="13"/>
      <c r="S16" s="54"/>
      <c r="T16" s="54"/>
      <c r="U16" s="54"/>
      <c r="V16" s="57"/>
      <c r="W16" s="4"/>
      <c r="X16" s="5"/>
      <c r="Y16" s="5"/>
    </row>
    <row r="17" spans="1:25" x14ac:dyDescent="0.35">
      <c r="A17" s="65"/>
      <c r="B17" s="3">
        <v>6</v>
      </c>
      <c r="C17" s="13"/>
      <c r="D17" s="13"/>
      <c r="E17" s="16">
        <f t="shared" si="0"/>
        <v>0</v>
      </c>
      <c r="F17" s="14"/>
      <c r="G17" s="13"/>
      <c r="H17" s="13"/>
      <c r="I17" s="13"/>
      <c r="J17" s="13"/>
      <c r="K17" s="13"/>
      <c r="L17" s="13"/>
      <c r="M17" s="13"/>
      <c r="N17" s="13"/>
      <c r="O17" s="13"/>
      <c r="P17" s="13"/>
      <c r="Q17" s="13"/>
      <c r="R17" s="13"/>
      <c r="S17" s="54"/>
      <c r="T17" s="54"/>
      <c r="U17" s="54"/>
      <c r="V17" s="57"/>
      <c r="W17" s="4"/>
      <c r="X17" s="5"/>
      <c r="Y17" s="5"/>
    </row>
    <row r="18" spans="1:25" x14ac:dyDescent="0.35">
      <c r="A18" s="65"/>
      <c r="B18" s="3">
        <v>7</v>
      </c>
      <c r="C18" s="13"/>
      <c r="D18" s="13"/>
      <c r="E18" s="16">
        <f t="shared" si="0"/>
        <v>0</v>
      </c>
      <c r="F18" s="13"/>
      <c r="G18" s="13"/>
      <c r="H18" s="13"/>
      <c r="I18" s="13"/>
      <c r="J18" s="13"/>
      <c r="K18" s="13"/>
      <c r="L18" s="13"/>
      <c r="M18" s="13"/>
      <c r="N18" s="13"/>
      <c r="O18" s="13"/>
      <c r="P18" s="13"/>
      <c r="Q18" s="13"/>
      <c r="R18" s="13"/>
      <c r="S18" s="54"/>
      <c r="T18" s="54"/>
      <c r="U18" s="54"/>
      <c r="V18" s="57"/>
      <c r="W18" s="4"/>
      <c r="X18" s="5"/>
      <c r="Y18" s="5"/>
    </row>
    <row r="19" spans="1:25" x14ac:dyDescent="0.35">
      <c r="A19" s="65"/>
      <c r="B19" s="3">
        <v>8</v>
      </c>
      <c r="C19" s="13"/>
      <c r="D19" s="13"/>
      <c r="E19" s="16">
        <f t="shared" si="0"/>
        <v>0</v>
      </c>
      <c r="F19" s="13"/>
      <c r="G19" s="13"/>
      <c r="H19" s="13"/>
      <c r="I19" s="13"/>
      <c r="J19" s="13"/>
      <c r="K19" s="13"/>
      <c r="L19" s="13"/>
      <c r="M19" s="13"/>
      <c r="N19" s="13"/>
      <c r="O19" s="13"/>
      <c r="P19" s="13"/>
      <c r="Q19" s="13"/>
      <c r="R19" s="13"/>
      <c r="S19" s="54"/>
      <c r="T19" s="54"/>
      <c r="U19" s="54"/>
      <c r="V19" s="57"/>
      <c r="W19" s="4"/>
      <c r="X19" s="5"/>
      <c r="Y19" s="5"/>
    </row>
    <row r="20" spans="1:25" x14ac:dyDescent="0.35">
      <c r="A20" s="65"/>
      <c r="B20" s="3">
        <v>9</v>
      </c>
      <c r="C20" s="13"/>
      <c r="D20" s="13"/>
      <c r="E20" s="16">
        <f t="shared" si="0"/>
        <v>0</v>
      </c>
      <c r="F20" s="13"/>
      <c r="G20" s="13"/>
      <c r="H20" s="13"/>
      <c r="I20" s="13"/>
      <c r="J20" s="13"/>
      <c r="K20" s="13"/>
      <c r="L20" s="13"/>
      <c r="M20" s="13"/>
      <c r="N20" s="13"/>
      <c r="O20" s="13"/>
      <c r="P20" s="13"/>
      <c r="Q20" s="13"/>
      <c r="R20" s="13"/>
      <c r="S20" s="54"/>
      <c r="T20" s="54"/>
      <c r="U20" s="54"/>
      <c r="V20" s="57"/>
      <c r="W20" s="4"/>
      <c r="X20" s="5"/>
      <c r="Y20" s="5"/>
    </row>
    <row r="21" spans="1:25" x14ac:dyDescent="0.35">
      <c r="A21" s="65"/>
      <c r="B21" s="3">
        <v>10</v>
      </c>
      <c r="C21" s="13"/>
      <c r="D21" s="13"/>
      <c r="E21" s="16">
        <f t="shared" si="0"/>
        <v>0</v>
      </c>
      <c r="F21" s="13"/>
      <c r="G21" s="13"/>
      <c r="H21" s="13"/>
      <c r="I21" s="13"/>
      <c r="J21" s="13"/>
      <c r="K21" s="13"/>
      <c r="L21" s="13"/>
      <c r="M21" s="13"/>
      <c r="N21" s="13"/>
      <c r="O21" s="13"/>
      <c r="P21" s="13"/>
      <c r="Q21" s="13"/>
      <c r="R21" s="13"/>
      <c r="S21" s="54"/>
      <c r="T21" s="54"/>
      <c r="U21" s="54"/>
      <c r="V21" s="57"/>
      <c r="W21" s="4"/>
      <c r="X21" s="5"/>
      <c r="Y21" s="5"/>
    </row>
    <row r="22" spans="1:25" x14ac:dyDescent="0.35">
      <c r="A22" s="65"/>
      <c r="B22" s="3">
        <v>11</v>
      </c>
      <c r="C22" s="13"/>
      <c r="D22" s="13"/>
      <c r="E22" s="16">
        <f t="shared" si="0"/>
        <v>0</v>
      </c>
      <c r="F22" s="13"/>
      <c r="G22" s="13"/>
      <c r="H22" s="13"/>
      <c r="I22" s="13"/>
      <c r="J22" s="13"/>
      <c r="K22" s="13"/>
      <c r="L22" s="13"/>
      <c r="M22" s="13"/>
      <c r="N22" s="13"/>
      <c r="O22" s="13"/>
      <c r="P22" s="13"/>
      <c r="Q22" s="13"/>
      <c r="R22" s="13"/>
      <c r="S22" s="55"/>
      <c r="T22" s="55"/>
      <c r="U22" s="55"/>
      <c r="V22" s="58"/>
      <c r="W22" s="4"/>
      <c r="X22" s="5"/>
      <c r="Y22" s="5"/>
    </row>
    <row r="23" spans="1:25" x14ac:dyDescent="0.35">
      <c r="A23" s="65" t="s">
        <v>20</v>
      </c>
      <c r="B23" s="5" t="s">
        <v>21</v>
      </c>
      <c r="C23" s="5"/>
      <c r="D23" s="7">
        <f>SUM(D12:D22)</f>
        <v>0</v>
      </c>
      <c r="E23" s="7">
        <f>SUM(E12:E22)</f>
        <v>0</v>
      </c>
      <c r="F23" s="7" t="e">
        <f t="shared" ref="F23:K23" si="1">((F12*$E12)+(F13*$E13)+(F14*$E14)+(F15*$E15)+(F16*$E16)+(F17*$E17)+(F18*$E18)+(F19*$E19)+(F22*$E22))/$E$23</f>
        <v>#DIV/0!</v>
      </c>
      <c r="G23" s="7" t="e">
        <f t="shared" si="1"/>
        <v>#DIV/0!</v>
      </c>
      <c r="H23" s="7" t="e">
        <f t="shared" si="1"/>
        <v>#DIV/0!</v>
      </c>
      <c r="I23" s="7" t="e">
        <f t="shared" si="1"/>
        <v>#DIV/0!</v>
      </c>
      <c r="J23" s="7" t="e">
        <f t="shared" si="1"/>
        <v>#DIV/0!</v>
      </c>
      <c r="K23" s="7" t="e">
        <f t="shared" si="1"/>
        <v>#DIV/0!</v>
      </c>
      <c r="L23" s="24"/>
      <c r="M23" s="7" t="e">
        <f t="shared" ref="M23:R23" si="2">((M12*$E12)+(M13*$E13)+(M14*$E14)+(M15*$E15)+(M16*$E16)+(M17*$E17)+(M18*$E18)+(M19*$E19)+(M22*$E22))/$E$23</f>
        <v>#DIV/0!</v>
      </c>
      <c r="N23" s="7" t="e">
        <f t="shared" si="2"/>
        <v>#DIV/0!</v>
      </c>
      <c r="O23" s="7" t="e">
        <f t="shared" si="2"/>
        <v>#DIV/0!</v>
      </c>
      <c r="P23" s="7" t="e">
        <f t="shared" si="2"/>
        <v>#DIV/0!</v>
      </c>
      <c r="Q23" s="7" t="e">
        <f t="shared" si="2"/>
        <v>#DIV/0!</v>
      </c>
      <c r="R23" s="7" t="e">
        <f t="shared" si="2"/>
        <v>#DIV/0!</v>
      </c>
      <c r="S23" s="23"/>
      <c r="T23" s="19">
        <f>D23</f>
        <v>0</v>
      </c>
      <c r="U23" s="15"/>
      <c r="V23" s="17" t="e">
        <f>(100-(U23*100/T23))/B37</f>
        <v>#DIV/0!</v>
      </c>
    </row>
    <row r="24" spans="1:25" x14ac:dyDescent="0.35">
      <c r="A24" s="65"/>
      <c r="B24" s="5" t="s">
        <v>22</v>
      </c>
      <c r="C24" s="5"/>
      <c r="D24" s="5"/>
      <c r="E24" s="8" t="str">
        <f>IF(E23=0,"NULL",IF(E23&lt;0.2,10,IF(AND(E23&gt;=0.2,E23&lt;0.5),5,IF(AND(E23&gt;=0.5,E23&lt;1),0,IF(AND(E23&gt;=1,E23&lt;2),-5,-10)))))</f>
        <v>NULL</v>
      </c>
      <c r="F24" s="8" t="e">
        <f>IF(AND(F23&gt;=5,F23&lt;20),0,IF(F23&lt;2,10,IF(F23&gt;=50,10,5)))</f>
        <v>#DIV/0!</v>
      </c>
      <c r="G24" s="8" t="e">
        <f>IF(G23&lt;1,10,IF(AND(G23&gt;=5,G23&lt;50),0,5))</f>
        <v>#DIV/0!</v>
      </c>
      <c r="H24" s="8" t="e">
        <f>IF(AND(H23&gt;=25,H23&lt;75),0,IF(H23&lt;5,10,5))</f>
        <v>#DIV/0!</v>
      </c>
      <c r="I24" s="9" t="e">
        <f>IF(I23&gt;=50,10,IF(I23&lt;1,10,IF(AND(I23&lt;20,I23&gt;=10),0,5)))</f>
        <v>#DIV/0!</v>
      </c>
      <c r="J24" s="8" t="e">
        <f>IF(AND(J23&gt;=0,J23&lt;10),0,IF(AND(J23&gt;=10,J23&lt;25),10,20))</f>
        <v>#DIV/0!</v>
      </c>
      <c r="K24" s="8" t="e">
        <f>IF(AND(K23&gt;=0,K23&lt;10),0,IF(AND(K23&gt;=10,K23&lt;25),10,20))</f>
        <v>#DIV/0!</v>
      </c>
      <c r="L24" s="8" t="str">
        <f>IF(L23="","NULL",IF(L23=0,10,IF(L23=1,5,0)))</f>
        <v>NULL</v>
      </c>
      <c r="M24" s="8" t="e">
        <f>IF(M23&lt;2,10,IF(M23&gt;=5,0,5))</f>
        <v>#DIV/0!</v>
      </c>
      <c r="N24" s="8" t="e">
        <f>IF(N23&gt;=10,20,IF(N23=0,0,10))</f>
        <v>#DIV/0!</v>
      </c>
      <c r="O24" s="8" t="e">
        <f>IF(AND(O23&gt;=0,O23&lt;5),0,IF(AND(O23&gt;=5,O23&lt;25),5,IF(AND(O23&gt;=25,O23&lt;50),10,20)))</f>
        <v>#DIV/0!</v>
      </c>
      <c r="P24" s="8" t="e">
        <f>IF(AND(P23&gt;=0,P23&lt;5),0,IF(AND(P23&gt;=5,P23&lt;25),5,IF(AND(P23&gt;=25,P23&lt;50),10,20)))</f>
        <v>#DIV/0!</v>
      </c>
      <c r="Q24" s="8" t="e">
        <f>IF(AND(Q23&gt;=0,Q23&lt;5),0,IF(AND(Q23&gt;=5,Q23&lt;25),5,IF(AND(Q23&gt;=25,Q23&lt;50),10,20)))</f>
        <v>#DIV/0!</v>
      </c>
      <c r="R24" s="8" t="e">
        <f>IF(AND(R23&gt;=0,R23&lt;5),0,IF(AND(R23&gt;=5,R23&lt;25),5,IF(AND(R23&gt;=25,R23&lt;50),10,20)))</f>
        <v>#DIV/0!</v>
      </c>
      <c r="S24" s="8">
        <f>IF(S23="Négligeables ou nulles",0,IF(S23="Moyennes",5,IF(S23="Importantes",10,0)))</f>
        <v>0</v>
      </c>
      <c r="T24" s="18"/>
      <c r="U24" s="18"/>
      <c r="V24" s="5" t="e">
        <f>IF(V23&lt;1,0,IF(V23&gt;=5,20,10))</f>
        <v>#DIV/0!</v>
      </c>
    </row>
    <row r="25" spans="1:25" ht="15" thickBot="1" x14ac:dyDescent="0.4"/>
    <row r="26" spans="1:25" ht="31.5" thickBot="1" x14ac:dyDescent="0.4">
      <c r="A26" s="6" t="s">
        <v>23</v>
      </c>
      <c r="B26" s="59" t="e">
        <f>100-E24-F24-G24-H24-I24-L24-M24-O24-P24-Q24-R24-J24-K24-S24-V24</f>
        <v>#VALUE!</v>
      </c>
      <c r="C26" s="60"/>
      <c r="D26" s="60"/>
      <c r="E26" s="60"/>
      <c r="F26" s="60"/>
      <c r="G26" s="60"/>
      <c r="H26" s="60"/>
      <c r="I26" s="60"/>
      <c r="J26" s="60"/>
      <c r="K26" s="60"/>
      <c r="L26" s="60"/>
      <c r="M26" s="60"/>
      <c r="N26" s="60"/>
      <c r="O26" s="60"/>
      <c r="P26" s="60"/>
      <c r="Q26" s="60"/>
      <c r="R26" s="60"/>
      <c r="S26" s="60"/>
      <c r="T26" s="60"/>
      <c r="U26" s="60"/>
      <c r="V26" s="61"/>
    </row>
    <row r="30" spans="1:25" ht="15" thickBot="1" x14ac:dyDescent="0.4"/>
    <row r="31" spans="1:25" ht="23.25" customHeight="1" x14ac:dyDescent="0.35">
      <c r="A31" s="51" t="s">
        <v>39</v>
      </c>
      <c r="B31" s="52"/>
      <c r="L31" s="62" t="s">
        <v>46</v>
      </c>
      <c r="M31" s="63"/>
      <c r="N31" s="63"/>
      <c r="O31" s="64"/>
    </row>
    <row r="32" spans="1:25" x14ac:dyDescent="0.35">
      <c r="A32" s="38"/>
      <c r="B32" s="39"/>
      <c r="L32" s="47"/>
      <c r="M32" s="48"/>
      <c r="N32" s="41" t="s">
        <v>47</v>
      </c>
      <c r="O32" s="42"/>
    </row>
    <row r="33" spans="1:22" x14ac:dyDescent="0.35">
      <c r="A33" s="5" t="s">
        <v>40</v>
      </c>
      <c r="B33" s="15"/>
      <c r="L33" s="66"/>
      <c r="M33" s="67"/>
      <c r="N33" s="41" t="s">
        <v>49</v>
      </c>
      <c r="O33" s="42"/>
    </row>
    <row r="34" spans="1:22" x14ac:dyDescent="0.35">
      <c r="A34" s="5" t="s">
        <v>62</v>
      </c>
      <c r="B34" s="15"/>
      <c r="L34" s="43"/>
      <c r="M34" s="44"/>
      <c r="N34" s="41" t="s">
        <v>50</v>
      </c>
      <c r="O34" s="42"/>
    </row>
    <row r="35" spans="1:22" ht="15" thickBot="1" x14ac:dyDescent="0.4">
      <c r="A35" s="5" t="s">
        <v>63</v>
      </c>
      <c r="B35" s="15"/>
      <c r="C35" s="5" t="s">
        <v>64</v>
      </c>
      <c r="D35" s="40"/>
      <c r="E35" s="40"/>
      <c r="F35" s="40"/>
      <c r="G35" s="40"/>
      <c r="H35" s="40"/>
      <c r="I35" s="40"/>
      <c r="L35" s="45"/>
      <c r="M35" s="46"/>
      <c r="N35" s="68" t="s">
        <v>48</v>
      </c>
      <c r="O35" s="69"/>
    </row>
    <row r="36" spans="1:22" x14ac:dyDescent="0.35">
      <c r="A36" s="5" t="s">
        <v>63</v>
      </c>
      <c r="B36" s="15"/>
      <c r="C36" s="5" t="s">
        <v>64</v>
      </c>
      <c r="D36" s="40"/>
      <c r="E36" s="40"/>
      <c r="F36" s="40"/>
      <c r="G36" s="40"/>
      <c r="H36" s="40"/>
      <c r="I36" s="40"/>
    </row>
    <row r="37" spans="1:22" ht="53" customHeight="1" x14ac:dyDescent="0.35">
      <c r="A37" s="77" t="s">
        <v>72</v>
      </c>
      <c r="B37" s="15"/>
      <c r="C37" s="78" t="s">
        <v>73</v>
      </c>
      <c r="D37" s="79"/>
      <c r="E37" s="79"/>
      <c r="F37" s="79"/>
      <c r="G37" s="79"/>
      <c r="H37" s="79"/>
      <c r="I37" s="79"/>
    </row>
    <row r="40" spans="1:22" ht="20.25" customHeight="1" x14ac:dyDescent="0.35">
      <c r="A40" s="20" t="s">
        <v>44</v>
      </c>
      <c r="B40" s="21" t="s">
        <v>19</v>
      </c>
    </row>
    <row r="41" spans="1:22" x14ac:dyDescent="0.35">
      <c r="A41" s="15"/>
      <c r="B41" s="15"/>
    </row>
    <row r="42" spans="1:22" x14ac:dyDescent="0.35">
      <c r="A42" s="15"/>
      <c r="B42" s="15"/>
    </row>
    <row r="43" spans="1:22" x14ac:dyDescent="0.35">
      <c r="A43" s="15"/>
      <c r="B43" s="15"/>
    </row>
    <row r="44" spans="1:22" x14ac:dyDescent="0.35">
      <c r="A44" s="15"/>
      <c r="B44" s="15"/>
    </row>
    <row r="47" spans="1:22" ht="49.5" customHeight="1" x14ac:dyDescent="0.35">
      <c r="A47" s="22" t="s">
        <v>45</v>
      </c>
      <c r="B47" s="50"/>
      <c r="C47" s="50"/>
      <c r="D47" s="50"/>
      <c r="E47" s="50"/>
      <c r="F47" s="50"/>
      <c r="G47" s="50"/>
      <c r="H47" s="50"/>
      <c r="I47" s="50"/>
      <c r="J47" s="50"/>
      <c r="K47" s="50"/>
      <c r="L47" s="50"/>
      <c r="M47" s="50"/>
      <c r="N47" s="50"/>
      <c r="O47" s="50"/>
      <c r="P47" s="50"/>
      <c r="Q47" s="50"/>
      <c r="R47" s="50"/>
      <c r="S47" s="50"/>
      <c r="T47" s="50"/>
      <c r="U47" s="50"/>
      <c r="V47" s="50"/>
    </row>
    <row r="49" spans="1:22" ht="49.5" customHeight="1" x14ac:dyDescent="0.35">
      <c r="A49" s="22" t="s">
        <v>18</v>
      </c>
      <c r="B49" s="50"/>
      <c r="C49" s="50"/>
      <c r="D49" s="50"/>
      <c r="E49" s="50"/>
      <c r="F49" s="50"/>
      <c r="G49" s="50"/>
      <c r="H49" s="50"/>
      <c r="I49" s="50"/>
      <c r="J49" s="50"/>
      <c r="K49" s="50"/>
      <c r="L49" s="50"/>
      <c r="M49" s="50"/>
      <c r="N49" s="50"/>
      <c r="O49" s="50"/>
      <c r="P49" s="50"/>
      <c r="Q49" s="50"/>
      <c r="R49" s="50"/>
      <c r="S49" s="50"/>
      <c r="T49" s="50"/>
      <c r="U49" s="50"/>
      <c r="V49" s="50"/>
    </row>
  </sheetData>
  <mergeCells count="28">
    <mergeCell ref="B49:V49"/>
    <mergeCell ref="B9:V9"/>
    <mergeCell ref="A1:V1"/>
    <mergeCell ref="B2:E2"/>
    <mergeCell ref="B3:E3"/>
    <mergeCell ref="B4:E4"/>
    <mergeCell ref="B6:E6"/>
    <mergeCell ref="A12:A22"/>
    <mergeCell ref="S12:S22"/>
    <mergeCell ref="T12:T22"/>
    <mergeCell ref="U12:U22"/>
    <mergeCell ref="V12:V22"/>
    <mergeCell ref="A23:A24"/>
    <mergeCell ref="B26:V26"/>
    <mergeCell ref="A31:B31"/>
    <mergeCell ref="L31:O31"/>
    <mergeCell ref="L32:M32"/>
    <mergeCell ref="N32:O32"/>
    <mergeCell ref="L33:M33"/>
    <mergeCell ref="N33:O33"/>
    <mergeCell ref="L34:M34"/>
    <mergeCell ref="N34:O34"/>
    <mergeCell ref="L35:M35"/>
    <mergeCell ref="N35:O35"/>
    <mergeCell ref="D35:I35"/>
    <mergeCell ref="D36:I36"/>
    <mergeCell ref="D37:I37"/>
    <mergeCell ref="B47:V47"/>
  </mergeCells>
  <conditionalFormatting sqref="B26">
    <cfRule type="expression" dxfId="38" priority="1">
      <formula>$B$26&gt;=75</formula>
    </cfRule>
    <cfRule type="expression" dxfId="37" priority="2">
      <formula>AND($B$26&gt;=50,$B$26&lt;75)</formula>
    </cfRule>
    <cfRule type="expression" dxfId="36" priority="3">
      <formula>$B$26&lt;50</formula>
    </cfRule>
  </conditionalFormatting>
  <dataValidations count="1">
    <dataValidation type="list" allowBlank="1" showInputMessage="1" showErrorMessage="1" sqref="S23" xr:uid="{C94CC2F7-5920-48D4-B1FF-6BFC3E20A38C}">
      <formula1>"Négligeables ou nulles,Moyennes,Importantes"</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49"/>
  <sheetViews>
    <sheetView workbookViewId="0">
      <selection sqref="A1:XFD1048576"/>
    </sheetView>
  </sheetViews>
  <sheetFormatPr baseColWidth="10" defaultRowHeight="14.5" x14ac:dyDescent="0.35"/>
  <cols>
    <col min="1" max="1" width="32.54296875" bestFit="1" customWidth="1"/>
    <col min="2" max="23" width="12.7265625" customWidth="1"/>
    <col min="24" max="24" width="33.453125" customWidth="1"/>
    <col min="25" max="25" width="60.7265625" customWidth="1"/>
  </cols>
  <sheetData>
    <row r="1" spans="1:25" ht="23.5" x14ac:dyDescent="0.35">
      <c r="A1" s="70" t="s">
        <v>0</v>
      </c>
      <c r="B1" s="71"/>
      <c r="C1" s="71"/>
      <c r="D1" s="71"/>
      <c r="E1" s="71"/>
      <c r="F1" s="71"/>
      <c r="G1" s="71"/>
      <c r="H1" s="71"/>
      <c r="I1" s="71"/>
      <c r="J1" s="71"/>
      <c r="K1" s="71"/>
      <c r="L1" s="71"/>
      <c r="M1" s="71"/>
      <c r="N1" s="71"/>
      <c r="O1" s="71"/>
      <c r="P1" s="71"/>
      <c r="Q1" s="71"/>
      <c r="R1" s="71"/>
      <c r="S1" s="71"/>
      <c r="T1" s="71"/>
      <c r="U1" s="71"/>
      <c r="V1" s="71"/>
    </row>
    <row r="2" spans="1:25" ht="19.5" customHeight="1" x14ac:dyDescent="0.35">
      <c r="A2" s="25" t="s">
        <v>1</v>
      </c>
      <c r="B2" s="49"/>
      <c r="C2" s="49"/>
      <c r="D2" s="49"/>
      <c r="E2" s="49"/>
      <c r="F2" s="36"/>
      <c r="G2" s="36"/>
      <c r="H2" s="36"/>
      <c r="I2" s="36"/>
      <c r="J2" s="36"/>
      <c r="K2" s="36"/>
      <c r="L2" s="36"/>
      <c r="M2" s="36"/>
      <c r="N2" s="36"/>
      <c r="O2" s="36"/>
      <c r="P2" s="36"/>
      <c r="Q2" s="36"/>
      <c r="R2" s="36"/>
      <c r="S2" s="36"/>
      <c r="T2" s="36"/>
      <c r="U2" s="36"/>
      <c r="V2" s="36"/>
    </row>
    <row r="3" spans="1:25" ht="19.5" customHeight="1" x14ac:dyDescent="0.35">
      <c r="A3" s="25" t="s">
        <v>2</v>
      </c>
      <c r="B3" s="49"/>
      <c r="C3" s="49"/>
      <c r="D3" s="49"/>
      <c r="E3" s="49"/>
      <c r="F3" s="36"/>
      <c r="G3" s="36"/>
      <c r="H3" s="36"/>
      <c r="I3" s="36"/>
      <c r="J3" s="36"/>
      <c r="K3" s="36"/>
      <c r="L3" s="36"/>
      <c r="M3" s="36"/>
      <c r="N3" s="36"/>
      <c r="O3" s="36"/>
      <c r="P3" s="36"/>
      <c r="Q3" s="36"/>
      <c r="R3" s="36"/>
      <c r="S3" s="36"/>
      <c r="T3" s="36"/>
      <c r="U3" s="36"/>
      <c r="V3" s="36"/>
    </row>
    <row r="4" spans="1:25" ht="19.5" customHeight="1" x14ac:dyDescent="0.35">
      <c r="A4" s="25" t="s">
        <v>3</v>
      </c>
      <c r="B4" s="49"/>
      <c r="C4" s="49"/>
      <c r="D4" s="49"/>
      <c r="E4" s="49"/>
      <c r="F4" s="36"/>
      <c r="G4" s="36"/>
      <c r="H4" s="36"/>
      <c r="I4" s="36"/>
      <c r="J4" s="36"/>
      <c r="K4" s="36"/>
      <c r="L4" s="36"/>
      <c r="M4" s="36"/>
      <c r="N4" s="36"/>
      <c r="O4" s="36"/>
      <c r="P4" s="36"/>
      <c r="Q4" s="36"/>
      <c r="R4" s="36"/>
      <c r="S4" s="36"/>
      <c r="T4" s="36"/>
      <c r="U4" s="36"/>
      <c r="V4" s="36"/>
    </row>
    <row r="5" spans="1:25" ht="19.5" customHeight="1" x14ac:dyDescent="0.35">
      <c r="A5" s="25" t="s">
        <v>4</v>
      </c>
      <c r="B5" s="26"/>
      <c r="C5" s="26"/>
      <c r="D5" s="26"/>
      <c r="E5" s="36"/>
      <c r="F5" s="36"/>
      <c r="G5" s="36"/>
      <c r="H5" s="36"/>
      <c r="I5" s="36"/>
      <c r="J5" s="36"/>
      <c r="K5" s="36"/>
      <c r="L5" s="36"/>
      <c r="M5" s="36"/>
      <c r="N5" s="36"/>
      <c r="O5" s="36"/>
      <c r="P5" s="36"/>
      <c r="Q5" s="36"/>
      <c r="R5" s="36"/>
      <c r="S5" s="36"/>
      <c r="T5" s="26"/>
      <c r="U5" s="26"/>
      <c r="V5" s="36"/>
    </row>
    <row r="6" spans="1:25" ht="19.5" customHeight="1" x14ac:dyDescent="0.35">
      <c r="A6" s="25" t="s">
        <v>5</v>
      </c>
      <c r="B6" s="72"/>
      <c r="C6" s="49"/>
      <c r="D6" s="49"/>
      <c r="E6" s="49"/>
      <c r="F6" s="37"/>
      <c r="G6" s="37"/>
      <c r="H6" s="37"/>
      <c r="I6" s="36"/>
      <c r="J6" s="36"/>
      <c r="K6" s="36"/>
      <c r="L6" s="36"/>
      <c r="M6" s="36"/>
      <c r="N6" s="36"/>
      <c r="O6" s="36"/>
      <c r="P6" s="36"/>
      <c r="Q6" s="36"/>
      <c r="R6" s="36"/>
      <c r="S6" s="36"/>
      <c r="T6" s="37"/>
      <c r="U6" s="37"/>
      <c r="V6" s="36"/>
    </row>
    <row r="7" spans="1:25" ht="19.5" customHeight="1" x14ac:dyDescent="0.35">
      <c r="A7" s="25" t="s">
        <v>6</v>
      </c>
      <c r="B7" s="36"/>
      <c r="C7" s="36"/>
      <c r="D7" s="36"/>
      <c r="E7" s="36"/>
      <c r="F7" s="36"/>
      <c r="G7" s="36"/>
      <c r="H7" s="36"/>
      <c r="I7" s="36"/>
      <c r="J7" s="36"/>
      <c r="K7" s="36"/>
      <c r="L7" s="36"/>
      <c r="M7" s="36"/>
      <c r="N7" s="36"/>
      <c r="O7" s="36"/>
      <c r="P7" s="36"/>
      <c r="Q7" s="36"/>
      <c r="R7" s="36"/>
      <c r="S7" s="36"/>
      <c r="T7" s="36"/>
      <c r="U7" s="36"/>
      <c r="V7" s="36"/>
    </row>
    <row r="8" spans="1:25" ht="19.5" customHeight="1" x14ac:dyDescent="0.35">
      <c r="A8" s="25" t="s">
        <v>7</v>
      </c>
      <c r="B8" s="36"/>
      <c r="C8" s="36"/>
      <c r="D8" s="36"/>
      <c r="E8" s="36"/>
      <c r="F8" s="36"/>
      <c r="G8" s="36"/>
      <c r="H8" s="36"/>
      <c r="I8" s="36"/>
      <c r="J8" s="36"/>
      <c r="K8" s="36"/>
      <c r="L8" s="36"/>
      <c r="M8" s="36"/>
      <c r="N8" s="36"/>
      <c r="O8" s="36"/>
      <c r="P8" s="36"/>
      <c r="Q8" s="36"/>
      <c r="R8" s="36"/>
      <c r="S8" s="36"/>
      <c r="T8" s="36"/>
      <c r="U8" s="36"/>
      <c r="V8" s="36"/>
    </row>
    <row r="9" spans="1:25" ht="19.5" customHeight="1" x14ac:dyDescent="0.35">
      <c r="A9" s="25" t="s">
        <v>8</v>
      </c>
      <c r="B9" s="49"/>
      <c r="C9" s="49"/>
      <c r="D9" s="49"/>
      <c r="E9" s="49"/>
      <c r="F9" s="49"/>
      <c r="G9" s="49"/>
      <c r="H9" s="49"/>
      <c r="I9" s="49"/>
      <c r="J9" s="49"/>
      <c r="K9" s="49"/>
      <c r="L9" s="49"/>
      <c r="M9" s="49"/>
      <c r="N9" s="49"/>
      <c r="O9" s="49"/>
      <c r="P9" s="49"/>
      <c r="Q9" s="49"/>
      <c r="R9" s="49"/>
      <c r="S9" s="49"/>
      <c r="T9" s="49"/>
      <c r="U9" s="49"/>
      <c r="V9" s="49"/>
    </row>
    <row r="11" spans="1:25" ht="58" x14ac:dyDescent="0.35">
      <c r="B11" s="1" t="s">
        <v>43</v>
      </c>
      <c r="C11" s="1" t="s">
        <v>41</v>
      </c>
      <c r="D11" s="1" t="s">
        <v>70</v>
      </c>
      <c r="E11" s="1" t="s">
        <v>37</v>
      </c>
      <c r="F11" s="1" t="s">
        <v>66</v>
      </c>
      <c r="G11" s="1" t="s">
        <v>9</v>
      </c>
      <c r="H11" s="1" t="s">
        <v>10</v>
      </c>
      <c r="I11" s="1" t="s">
        <v>36</v>
      </c>
      <c r="J11" s="1" t="s">
        <v>14</v>
      </c>
      <c r="K11" s="1" t="s">
        <v>15</v>
      </c>
      <c r="L11" s="1" t="s">
        <v>61</v>
      </c>
      <c r="M11" s="1" t="s">
        <v>53</v>
      </c>
      <c r="N11" s="1" t="s">
        <v>35</v>
      </c>
      <c r="O11" s="1" t="s">
        <v>11</v>
      </c>
      <c r="P11" s="1" t="s">
        <v>12</v>
      </c>
      <c r="Q11" s="1" t="s">
        <v>13</v>
      </c>
      <c r="R11" s="1" t="s">
        <v>24</v>
      </c>
      <c r="S11" s="1" t="s">
        <v>16</v>
      </c>
      <c r="T11" s="1" t="s">
        <v>38</v>
      </c>
      <c r="U11" s="1" t="s">
        <v>71</v>
      </c>
      <c r="V11" s="1" t="s">
        <v>17</v>
      </c>
      <c r="W11" s="2"/>
      <c r="X11" s="28" t="s">
        <v>65</v>
      </c>
      <c r="Y11" s="1" t="s">
        <v>18</v>
      </c>
    </row>
    <row r="12" spans="1:25" x14ac:dyDescent="0.35">
      <c r="A12" s="65" t="s">
        <v>19</v>
      </c>
      <c r="B12" s="3">
        <v>1</v>
      </c>
      <c r="C12" s="13"/>
      <c r="D12" s="13"/>
      <c r="E12" s="16">
        <f>C12*D12/100</f>
        <v>0</v>
      </c>
      <c r="F12" s="14"/>
      <c r="G12" s="13"/>
      <c r="H12" s="13"/>
      <c r="I12" s="13"/>
      <c r="J12" s="13"/>
      <c r="K12" s="13"/>
      <c r="L12" s="13"/>
      <c r="M12" s="13"/>
      <c r="N12" s="13"/>
      <c r="O12" s="13"/>
      <c r="P12" s="13"/>
      <c r="Q12" s="13"/>
      <c r="R12" s="13"/>
      <c r="S12" s="53"/>
      <c r="T12" s="53"/>
      <c r="U12" s="53"/>
      <c r="V12" s="56"/>
      <c r="W12" s="4"/>
      <c r="X12" s="5"/>
      <c r="Y12" s="5"/>
    </row>
    <row r="13" spans="1:25" x14ac:dyDescent="0.35">
      <c r="A13" s="65"/>
      <c r="B13" s="3">
        <v>2</v>
      </c>
      <c r="C13" s="13"/>
      <c r="D13" s="13"/>
      <c r="E13" s="16">
        <f t="shared" ref="E13:E22" si="0">C13*D13/100</f>
        <v>0</v>
      </c>
      <c r="F13" s="14"/>
      <c r="G13" s="13"/>
      <c r="H13" s="13"/>
      <c r="I13" s="13"/>
      <c r="J13" s="13"/>
      <c r="K13" s="13"/>
      <c r="L13" s="13"/>
      <c r="M13" s="13"/>
      <c r="N13" s="13"/>
      <c r="O13" s="13"/>
      <c r="P13" s="13"/>
      <c r="Q13" s="13"/>
      <c r="R13" s="13"/>
      <c r="S13" s="54"/>
      <c r="T13" s="54"/>
      <c r="U13" s="54"/>
      <c r="V13" s="57"/>
      <c r="W13" s="4"/>
      <c r="X13" s="5"/>
      <c r="Y13" s="5"/>
    </row>
    <row r="14" spans="1:25" x14ac:dyDescent="0.35">
      <c r="A14" s="65"/>
      <c r="B14" s="3">
        <v>3</v>
      </c>
      <c r="C14" s="13"/>
      <c r="D14" s="13"/>
      <c r="E14" s="16">
        <f t="shared" si="0"/>
        <v>0</v>
      </c>
      <c r="F14" s="14"/>
      <c r="G14" s="13"/>
      <c r="H14" s="13"/>
      <c r="I14" s="13"/>
      <c r="J14" s="13"/>
      <c r="K14" s="13"/>
      <c r="L14" s="13"/>
      <c r="M14" s="13"/>
      <c r="N14" s="13"/>
      <c r="O14" s="13"/>
      <c r="P14" s="13"/>
      <c r="Q14" s="13"/>
      <c r="R14" s="13"/>
      <c r="S14" s="54"/>
      <c r="T14" s="54"/>
      <c r="U14" s="54"/>
      <c r="V14" s="57"/>
      <c r="W14" s="4"/>
      <c r="X14" s="5"/>
      <c r="Y14" s="5"/>
    </row>
    <row r="15" spans="1:25" x14ac:dyDescent="0.35">
      <c r="A15" s="65"/>
      <c r="B15" s="3">
        <v>4</v>
      </c>
      <c r="C15" s="13"/>
      <c r="D15" s="13"/>
      <c r="E15" s="16">
        <f t="shared" si="0"/>
        <v>0</v>
      </c>
      <c r="F15" s="14"/>
      <c r="G15" s="13"/>
      <c r="H15" s="13"/>
      <c r="I15" s="13"/>
      <c r="J15" s="13"/>
      <c r="K15" s="13"/>
      <c r="L15" s="13"/>
      <c r="M15" s="13"/>
      <c r="N15" s="13"/>
      <c r="O15" s="13"/>
      <c r="P15" s="13"/>
      <c r="Q15" s="13"/>
      <c r="R15" s="13"/>
      <c r="S15" s="54"/>
      <c r="T15" s="54"/>
      <c r="U15" s="54"/>
      <c r="V15" s="57"/>
      <c r="W15" s="4"/>
      <c r="X15" s="5"/>
      <c r="Y15" s="5"/>
    </row>
    <row r="16" spans="1:25" x14ac:dyDescent="0.35">
      <c r="A16" s="65"/>
      <c r="B16" s="3">
        <v>5</v>
      </c>
      <c r="C16" s="13"/>
      <c r="D16" s="13"/>
      <c r="E16" s="16">
        <f t="shared" si="0"/>
        <v>0</v>
      </c>
      <c r="F16" s="13"/>
      <c r="G16" s="13"/>
      <c r="H16" s="13"/>
      <c r="I16" s="13"/>
      <c r="J16" s="13"/>
      <c r="K16" s="13"/>
      <c r="L16" s="13"/>
      <c r="M16" s="13"/>
      <c r="N16" s="13"/>
      <c r="O16" s="13"/>
      <c r="P16" s="13"/>
      <c r="Q16" s="13"/>
      <c r="R16" s="13"/>
      <c r="S16" s="54"/>
      <c r="T16" s="54"/>
      <c r="U16" s="54"/>
      <c r="V16" s="57"/>
      <c r="W16" s="4"/>
      <c r="X16" s="5"/>
      <c r="Y16" s="5"/>
    </row>
    <row r="17" spans="1:25" x14ac:dyDescent="0.35">
      <c r="A17" s="65"/>
      <c r="B17" s="3">
        <v>6</v>
      </c>
      <c r="C17" s="13"/>
      <c r="D17" s="13"/>
      <c r="E17" s="16">
        <f t="shared" si="0"/>
        <v>0</v>
      </c>
      <c r="F17" s="14"/>
      <c r="G17" s="13"/>
      <c r="H17" s="13"/>
      <c r="I17" s="13"/>
      <c r="J17" s="13"/>
      <c r="K17" s="13"/>
      <c r="L17" s="13"/>
      <c r="M17" s="13"/>
      <c r="N17" s="13"/>
      <c r="O17" s="13"/>
      <c r="P17" s="13"/>
      <c r="Q17" s="13"/>
      <c r="R17" s="13"/>
      <c r="S17" s="54"/>
      <c r="T17" s="54"/>
      <c r="U17" s="54"/>
      <c r="V17" s="57"/>
      <c r="W17" s="4"/>
      <c r="X17" s="5"/>
      <c r="Y17" s="5"/>
    </row>
    <row r="18" spans="1:25" x14ac:dyDescent="0.35">
      <c r="A18" s="65"/>
      <c r="B18" s="3">
        <v>7</v>
      </c>
      <c r="C18" s="13"/>
      <c r="D18" s="13"/>
      <c r="E18" s="16">
        <f t="shared" si="0"/>
        <v>0</v>
      </c>
      <c r="F18" s="13"/>
      <c r="G18" s="13"/>
      <c r="H18" s="13"/>
      <c r="I18" s="13"/>
      <c r="J18" s="13"/>
      <c r="K18" s="13"/>
      <c r="L18" s="13"/>
      <c r="M18" s="13"/>
      <c r="N18" s="13"/>
      <c r="O18" s="13"/>
      <c r="P18" s="13"/>
      <c r="Q18" s="13"/>
      <c r="R18" s="13"/>
      <c r="S18" s="54"/>
      <c r="T18" s="54"/>
      <c r="U18" s="54"/>
      <c r="V18" s="57"/>
      <c r="W18" s="4"/>
      <c r="X18" s="5"/>
      <c r="Y18" s="5"/>
    </row>
    <row r="19" spans="1:25" x14ac:dyDescent="0.35">
      <c r="A19" s="65"/>
      <c r="B19" s="3">
        <v>8</v>
      </c>
      <c r="C19" s="13"/>
      <c r="D19" s="13"/>
      <c r="E19" s="16">
        <f t="shared" si="0"/>
        <v>0</v>
      </c>
      <c r="F19" s="13"/>
      <c r="G19" s="13"/>
      <c r="H19" s="13"/>
      <c r="I19" s="13"/>
      <c r="J19" s="13"/>
      <c r="K19" s="13"/>
      <c r="L19" s="13"/>
      <c r="M19" s="13"/>
      <c r="N19" s="13"/>
      <c r="O19" s="13"/>
      <c r="P19" s="13"/>
      <c r="Q19" s="13"/>
      <c r="R19" s="13"/>
      <c r="S19" s="54"/>
      <c r="T19" s="54"/>
      <c r="U19" s="54"/>
      <c r="V19" s="57"/>
      <c r="W19" s="4"/>
      <c r="X19" s="5"/>
      <c r="Y19" s="5"/>
    </row>
    <row r="20" spans="1:25" x14ac:dyDescent="0.35">
      <c r="A20" s="65"/>
      <c r="B20" s="3">
        <v>9</v>
      </c>
      <c r="C20" s="13"/>
      <c r="D20" s="13"/>
      <c r="E20" s="16">
        <f t="shared" si="0"/>
        <v>0</v>
      </c>
      <c r="F20" s="13"/>
      <c r="G20" s="13"/>
      <c r="H20" s="13"/>
      <c r="I20" s="13"/>
      <c r="J20" s="13"/>
      <c r="K20" s="13"/>
      <c r="L20" s="13"/>
      <c r="M20" s="13"/>
      <c r="N20" s="13"/>
      <c r="O20" s="13"/>
      <c r="P20" s="13"/>
      <c r="Q20" s="13"/>
      <c r="R20" s="13"/>
      <c r="S20" s="54"/>
      <c r="T20" s="54"/>
      <c r="U20" s="54"/>
      <c r="V20" s="57"/>
      <c r="W20" s="4"/>
      <c r="X20" s="5"/>
      <c r="Y20" s="5"/>
    </row>
    <row r="21" spans="1:25" x14ac:dyDescent="0.35">
      <c r="A21" s="65"/>
      <c r="B21" s="3">
        <v>10</v>
      </c>
      <c r="C21" s="13"/>
      <c r="D21" s="13"/>
      <c r="E21" s="16">
        <f t="shared" si="0"/>
        <v>0</v>
      </c>
      <c r="F21" s="13"/>
      <c r="G21" s="13"/>
      <c r="H21" s="13"/>
      <c r="I21" s="13"/>
      <c r="J21" s="13"/>
      <c r="K21" s="13"/>
      <c r="L21" s="13"/>
      <c r="M21" s="13"/>
      <c r="N21" s="13"/>
      <c r="O21" s="13"/>
      <c r="P21" s="13"/>
      <c r="Q21" s="13"/>
      <c r="R21" s="13"/>
      <c r="S21" s="54"/>
      <c r="T21" s="54"/>
      <c r="U21" s="54"/>
      <c r="V21" s="57"/>
      <c r="W21" s="4"/>
      <c r="X21" s="5"/>
      <c r="Y21" s="5"/>
    </row>
    <row r="22" spans="1:25" x14ac:dyDescent="0.35">
      <c r="A22" s="65"/>
      <c r="B22" s="3">
        <v>11</v>
      </c>
      <c r="C22" s="13"/>
      <c r="D22" s="13"/>
      <c r="E22" s="16">
        <f t="shared" si="0"/>
        <v>0</v>
      </c>
      <c r="F22" s="13"/>
      <c r="G22" s="13"/>
      <c r="H22" s="13"/>
      <c r="I22" s="13"/>
      <c r="J22" s="13"/>
      <c r="K22" s="13"/>
      <c r="L22" s="13"/>
      <c r="M22" s="13"/>
      <c r="N22" s="13"/>
      <c r="O22" s="13"/>
      <c r="P22" s="13"/>
      <c r="Q22" s="13"/>
      <c r="R22" s="13"/>
      <c r="S22" s="55"/>
      <c r="T22" s="55"/>
      <c r="U22" s="55"/>
      <c r="V22" s="58"/>
      <c r="W22" s="4"/>
      <c r="X22" s="5"/>
      <c r="Y22" s="5"/>
    </row>
    <row r="23" spans="1:25" x14ac:dyDescent="0.35">
      <c r="A23" s="65" t="s">
        <v>20</v>
      </c>
      <c r="B23" s="5" t="s">
        <v>21</v>
      </c>
      <c r="C23" s="5"/>
      <c r="D23" s="7">
        <f>SUM(D12:D22)</f>
        <v>0</v>
      </c>
      <c r="E23" s="7">
        <f>SUM(E12:E22)</f>
        <v>0</v>
      </c>
      <c r="F23" s="7" t="e">
        <f t="shared" ref="F23:K23" si="1">((F12*$E12)+(F13*$E13)+(F14*$E14)+(F15*$E15)+(F16*$E16)+(F17*$E17)+(F18*$E18)+(F19*$E19)+(F22*$E22))/$E$23</f>
        <v>#DIV/0!</v>
      </c>
      <c r="G23" s="7" t="e">
        <f t="shared" si="1"/>
        <v>#DIV/0!</v>
      </c>
      <c r="H23" s="7" t="e">
        <f t="shared" si="1"/>
        <v>#DIV/0!</v>
      </c>
      <c r="I23" s="7" t="e">
        <f t="shared" si="1"/>
        <v>#DIV/0!</v>
      </c>
      <c r="J23" s="7" t="e">
        <f t="shared" si="1"/>
        <v>#DIV/0!</v>
      </c>
      <c r="K23" s="7" t="e">
        <f t="shared" si="1"/>
        <v>#DIV/0!</v>
      </c>
      <c r="L23" s="24"/>
      <c r="M23" s="7" t="e">
        <f t="shared" ref="M23:R23" si="2">((M12*$E12)+(M13*$E13)+(M14*$E14)+(M15*$E15)+(M16*$E16)+(M17*$E17)+(M18*$E18)+(M19*$E19)+(M22*$E22))/$E$23</f>
        <v>#DIV/0!</v>
      </c>
      <c r="N23" s="7" t="e">
        <f t="shared" si="2"/>
        <v>#DIV/0!</v>
      </c>
      <c r="O23" s="7" t="e">
        <f t="shared" si="2"/>
        <v>#DIV/0!</v>
      </c>
      <c r="P23" s="7" t="e">
        <f t="shared" si="2"/>
        <v>#DIV/0!</v>
      </c>
      <c r="Q23" s="7" t="e">
        <f t="shared" si="2"/>
        <v>#DIV/0!</v>
      </c>
      <c r="R23" s="7" t="e">
        <f t="shared" si="2"/>
        <v>#DIV/0!</v>
      </c>
      <c r="S23" s="23"/>
      <c r="T23" s="19">
        <f>D23</f>
        <v>0</v>
      </c>
      <c r="U23" s="15"/>
      <c r="V23" s="17" t="e">
        <f>(100-(U23*100/T23))/B37</f>
        <v>#DIV/0!</v>
      </c>
    </row>
    <row r="24" spans="1:25" x14ac:dyDescent="0.35">
      <c r="A24" s="65"/>
      <c r="B24" s="5" t="s">
        <v>22</v>
      </c>
      <c r="C24" s="5"/>
      <c r="D24" s="5"/>
      <c r="E24" s="8" t="str">
        <f>IF(E23=0,"NULL",IF(E23&lt;0.2,10,IF(AND(E23&gt;=0.2,E23&lt;0.5),5,IF(AND(E23&gt;=0.5,E23&lt;1),0,IF(AND(E23&gt;=1,E23&lt;2),-5,-10)))))</f>
        <v>NULL</v>
      </c>
      <c r="F24" s="8" t="e">
        <f>IF(AND(F23&gt;=5,F23&lt;20),0,IF(F23&lt;2,10,IF(F23&gt;=50,10,5)))</f>
        <v>#DIV/0!</v>
      </c>
      <c r="G24" s="8" t="e">
        <f>IF(G23&lt;1,10,IF(AND(G23&gt;=5,G23&lt;50),0,5))</f>
        <v>#DIV/0!</v>
      </c>
      <c r="H24" s="8" t="e">
        <f>IF(AND(H23&gt;=25,H23&lt;75),0,IF(H23&lt;5,10,5))</f>
        <v>#DIV/0!</v>
      </c>
      <c r="I24" s="9" t="e">
        <f>IF(I23&gt;=50,10,IF(I23&lt;1,10,IF(AND(I23&lt;20,I23&gt;=10),0,5)))</f>
        <v>#DIV/0!</v>
      </c>
      <c r="J24" s="8" t="e">
        <f>IF(AND(J23&gt;=0,J23&lt;10),0,IF(AND(J23&gt;=10,J23&lt;25),10,20))</f>
        <v>#DIV/0!</v>
      </c>
      <c r="K24" s="8" t="e">
        <f>IF(AND(K23&gt;=0,K23&lt;10),0,IF(AND(K23&gt;=10,K23&lt;25),10,20))</f>
        <v>#DIV/0!</v>
      </c>
      <c r="L24" s="8" t="str">
        <f>IF(L23="","NULL",IF(L23=0,10,IF(L23=1,5,0)))</f>
        <v>NULL</v>
      </c>
      <c r="M24" s="8" t="e">
        <f>IF(M23&lt;2,10,IF(M23&gt;=5,0,5))</f>
        <v>#DIV/0!</v>
      </c>
      <c r="N24" s="8" t="e">
        <f>IF(N23&gt;=10,20,IF(N23=0,0,10))</f>
        <v>#DIV/0!</v>
      </c>
      <c r="O24" s="8" t="e">
        <f>IF(AND(O23&gt;=0,O23&lt;5),0,IF(AND(O23&gt;=5,O23&lt;25),5,IF(AND(O23&gt;=25,O23&lt;50),10,20)))</f>
        <v>#DIV/0!</v>
      </c>
      <c r="P24" s="8" t="e">
        <f>IF(AND(P23&gt;=0,P23&lt;5),0,IF(AND(P23&gt;=5,P23&lt;25),5,IF(AND(P23&gt;=25,P23&lt;50),10,20)))</f>
        <v>#DIV/0!</v>
      </c>
      <c r="Q24" s="8" t="e">
        <f>IF(AND(Q23&gt;=0,Q23&lt;5),0,IF(AND(Q23&gt;=5,Q23&lt;25),5,IF(AND(Q23&gt;=25,Q23&lt;50),10,20)))</f>
        <v>#DIV/0!</v>
      </c>
      <c r="R24" s="8" t="e">
        <f>IF(AND(R23&gt;=0,R23&lt;5),0,IF(AND(R23&gt;=5,R23&lt;25),5,IF(AND(R23&gt;=25,R23&lt;50),10,20)))</f>
        <v>#DIV/0!</v>
      </c>
      <c r="S24" s="8">
        <f>IF(S23="Négligeables ou nulles",0,IF(S23="Moyennes",5,IF(S23="Importantes",10,0)))</f>
        <v>0</v>
      </c>
      <c r="T24" s="18"/>
      <c r="U24" s="18"/>
      <c r="V24" s="5" t="e">
        <f>IF(V23&lt;1,0,IF(V23&gt;=5,20,10))</f>
        <v>#DIV/0!</v>
      </c>
    </row>
    <row r="25" spans="1:25" ht="15" thickBot="1" x14ac:dyDescent="0.4"/>
    <row r="26" spans="1:25" ht="31.5" thickBot="1" x14ac:dyDescent="0.4">
      <c r="A26" s="6" t="s">
        <v>23</v>
      </c>
      <c r="B26" s="59" t="e">
        <f>100-E24-F24-G24-H24-I24-L24-M24-O24-P24-Q24-R24-J24-K24-S24-V24</f>
        <v>#VALUE!</v>
      </c>
      <c r="C26" s="60"/>
      <c r="D26" s="60"/>
      <c r="E26" s="60"/>
      <c r="F26" s="60"/>
      <c r="G26" s="60"/>
      <c r="H26" s="60"/>
      <c r="I26" s="60"/>
      <c r="J26" s="60"/>
      <c r="K26" s="60"/>
      <c r="L26" s="60"/>
      <c r="M26" s="60"/>
      <c r="N26" s="60"/>
      <c r="O26" s="60"/>
      <c r="P26" s="60"/>
      <c r="Q26" s="60"/>
      <c r="R26" s="60"/>
      <c r="S26" s="60"/>
      <c r="T26" s="60"/>
      <c r="U26" s="60"/>
      <c r="V26" s="61"/>
    </row>
    <row r="30" spans="1:25" ht="15" thickBot="1" x14ac:dyDescent="0.4"/>
    <row r="31" spans="1:25" ht="23.25" customHeight="1" x14ac:dyDescent="0.35">
      <c r="A31" s="51" t="s">
        <v>39</v>
      </c>
      <c r="B31" s="52"/>
      <c r="L31" s="62" t="s">
        <v>46</v>
      </c>
      <c r="M31" s="63"/>
      <c r="N31" s="63"/>
      <c r="O31" s="64"/>
    </row>
    <row r="32" spans="1:25" x14ac:dyDescent="0.35">
      <c r="A32" s="38"/>
      <c r="B32" s="39"/>
      <c r="L32" s="47"/>
      <c r="M32" s="48"/>
      <c r="N32" s="41" t="s">
        <v>47</v>
      </c>
      <c r="O32" s="42"/>
    </row>
    <row r="33" spans="1:22" x14ac:dyDescent="0.35">
      <c r="A33" s="5" t="s">
        <v>40</v>
      </c>
      <c r="B33" s="15"/>
      <c r="L33" s="66"/>
      <c r="M33" s="67"/>
      <c r="N33" s="41" t="s">
        <v>49</v>
      </c>
      <c r="O33" s="42"/>
    </row>
    <row r="34" spans="1:22" x14ac:dyDescent="0.35">
      <c r="A34" s="5" t="s">
        <v>62</v>
      </c>
      <c r="B34" s="15"/>
      <c r="L34" s="43"/>
      <c r="M34" s="44"/>
      <c r="N34" s="41" t="s">
        <v>50</v>
      </c>
      <c r="O34" s="42"/>
    </row>
    <row r="35" spans="1:22" ht="15" thickBot="1" x14ac:dyDescent="0.4">
      <c r="A35" s="5" t="s">
        <v>63</v>
      </c>
      <c r="B35" s="15"/>
      <c r="C35" s="5" t="s">
        <v>64</v>
      </c>
      <c r="D35" s="40"/>
      <c r="E35" s="40"/>
      <c r="F35" s="40"/>
      <c r="G35" s="40"/>
      <c r="H35" s="40"/>
      <c r="I35" s="40"/>
      <c r="L35" s="45"/>
      <c r="M35" s="46"/>
      <c r="N35" s="68" t="s">
        <v>48</v>
      </c>
      <c r="O35" s="69"/>
    </row>
    <row r="36" spans="1:22" x14ac:dyDescent="0.35">
      <c r="A36" s="5" t="s">
        <v>63</v>
      </c>
      <c r="B36" s="15"/>
      <c r="C36" s="5" t="s">
        <v>64</v>
      </c>
      <c r="D36" s="40"/>
      <c r="E36" s="40"/>
      <c r="F36" s="40"/>
      <c r="G36" s="40"/>
      <c r="H36" s="40"/>
      <c r="I36" s="40"/>
    </row>
    <row r="37" spans="1:22" ht="53" customHeight="1" x14ac:dyDescent="0.35">
      <c r="A37" s="77" t="s">
        <v>72</v>
      </c>
      <c r="B37" s="15"/>
      <c r="C37" s="78" t="s">
        <v>73</v>
      </c>
      <c r="D37" s="79"/>
      <c r="E37" s="79"/>
      <c r="F37" s="79"/>
      <c r="G37" s="79"/>
      <c r="H37" s="79"/>
      <c r="I37" s="79"/>
    </row>
    <row r="40" spans="1:22" ht="20.25" customHeight="1" x14ac:dyDescent="0.35">
      <c r="A40" s="20" t="s">
        <v>44</v>
      </c>
      <c r="B40" s="21" t="s">
        <v>19</v>
      </c>
    </row>
    <row r="41" spans="1:22" x14ac:dyDescent="0.35">
      <c r="A41" s="15"/>
      <c r="B41" s="15"/>
    </row>
    <row r="42" spans="1:22" x14ac:dyDescent="0.35">
      <c r="A42" s="15"/>
      <c r="B42" s="15"/>
    </row>
    <row r="43" spans="1:22" x14ac:dyDescent="0.35">
      <c r="A43" s="15"/>
      <c r="B43" s="15"/>
    </row>
    <row r="44" spans="1:22" x14ac:dyDescent="0.35">
      <c r="A44" s="15"/>
      <c r="B44" s="15"/>
    </row>
    <row r="47" spans="1:22" ht="49.5" customHeight="1" x14ac:dyDescent="0.35">
      <c r="A47" s="22" t="s">
        <v>45</v>
      </c>
      <c r="B47" s="50"/>
      <c r="C47" s="50"/>
      <c r="D47" s="50"/>
      <c r="E47" s="50"/>
      <c r="F47" s="50"/>
      <c r="G47" s="50"/>
      <c r="H47" s="50"/>
      <c r="I47" s="50"/>
      <c r="J47" s="50"/>
      <c r="K47" s="50"/>
      <c r="L47" s="50"/>
      <c r="M47" s="50"/>
      <c r="N47" s="50"/>
      <c r="O47" s="50"/>
      <c r="P47" s="50"/>
      <c r="Q47" s="50"/>
      <c r="R47" s="50"/>
      <c r="S47" s="50"/>
      <c r="T47" s="50"/>
      <c r="U47" s="50"/>
      <c r="V47" s="50"/>
    </row>
    <row r="49" spans="1:22" ht="49.5" customHeight="1" x14ac:dyDescent="0.35">
      <c r="A49" s="22" t="s">
        <v>18</v>
      </c>
      <c r="B49" s="50"/>
      <c r="C49" s="50"/>
      <c r="D49" s="50"/>
      <c r="E49" s="50"/>
      <c r="F49" s="50"/>
      <c r="G49" s="50"/>
      <c r="H49" s="50"/>
      <c r="I49" s="50"/>
      <c r="J49" s="50"/>
      <c r="K49" s="50"/>
      <c r="L49" s="50"/>
      <c r="M49" s="50"/>
      <c r="N49" s="50"/>
      <c r="O49" s="50"/>
      <c r="P49" s="50"/>
      <c r="Q49" s="50"/>
      <c r="R49" s="50"/>
      <c r="S49" s="50"/>
      <c r="T49" s="50"/>
      <c r="U49" s="50"/>
      <c r="V49" s="50"/>
    </row>
  </sheetData>
  <mergeCells count="28">
    <mergeCell ref="B47:V47"/>
    <mergeCell ref="B49:V49"/>
    <mergeCell ref="A23:A24"/>
    <mergeCell ref="A1:V1"/>
    <mergeCell ref="B2:E2"/>
    <mergeCell ref="B3:E3"/>
    <mergeCell ref="B4:E4"/>
    <mergeCell ref="B6:E6"/>
    <mergeCell ref="B9:V9"/>
    <mergeCell ref="A12:A22"/>
    <mergeCell ref="S12:S22"/>
    <mergeCell ref="T12:T22"/>
    <mergeCell ref="U12:U22"/>
    <mergeCell ref="V12:V22"/>
    <mergeCell ref="B26:V26"/>
    <mergeCell ref="A31:B31"/>
    <mergeCell ref="L31:O31"/>
    <mergeCell ref="L32:M32"/>
    <mergeCell ref="N32:O32"/>
    <mergeCell ref="L33:M33"/>
    <mergeCell ref="N33:O33"/>
    <mergeCell ref="L34:M34"/>
    <mergeCell ref="N34:O34"/>
    <mergeCell ref="L35:M35"/>
    <mergeCell ref="N35:O35"/>
    <mergeCell ref="D35:I35"/>
    <mergeCell ref="D36:I36"/>
    <mergeCell ref="D37:I37"/>
  </mergeCells>
  <conditionalFormatting sqref="B26">
    <cfRule type="expression" dxfId="35" priority="1">
      <formula>$B$26&gt;=75</formula>
    </cfRule>
    <cfRule type="expression" dxfId="34" priority="2">
      <formula>AND($B$26&gt;=50,$B$26&lt;75)</formula>
    </cfRule>
    <cfRule type="expression" dxfId="33" priority="3">
      <formula>$B$26&lt;50</formula>
    </cfRule>
  </conditionalFormatting>
  <dataValidations count="1">
    <dataValidation type="list" allowBlank="1" showInputMessage="1" showErrorMessage="1" sqref="S23" xr:uid="{1E15757D-40DA-499D-873F-4593A7316C7E}">
      <formula1>"Négligeables ou nulles,Moyennes,Importantes"</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49"/>
  <sheetViews>
    <sheetView workbookViewId="0">
      <selection sqref="A1:XFD1048576"/>
    </sheetView>
  </sheetViews>
  <sheetFormatPr baseColWidth="10" defaultRowHeight="14.5" x14ac:dyDescent="0.35"/>
  <cols>
    <col min="1" max="1" width="32.54296875" bestFit="1" customWidth="1"/>
    <col min="2" max="23" width="12.7265625" customWidth="1"/>
    <col min="24" max="24" width="33.453125" customWidth="1"/>
    <col min="25" max="25" width="60.7265625" customWidth="1"/>
  </cols>
  <sheetData>
    <row r="1" spans="1:25" ht="23.5" x14ac:dyDescent="0.35">
      <c r="A1" s="70" t="s">
        <v>0</v>
      </c>
      <c r="B1" s="71"/>
      <c r="C1" s="71"/>
      <c r="D1" s="71"/>
      <c r="E1" s="71"/>
      <c r="F1" s="71"/>
      <c r="G1" s="71"/>
      <c r="H1" s="71"/>
      <c r="I1" s="71"/>
      <c r="J1" s="71"/>
      <c r="K1" s="71"/>
      <c r="L1" s="71"/>
      <c r="M1" s="71"/>
      <c r="N1" s="71"/>
      <c r="O1" s="71"/>
      <c r="P1" s="71"/>
      <c r="Q1" s="71"/>
      <c r="R1" s="71"/>
      <c r="S1" s="71"/>
      <c r="T1" s="71"/>
      <c r="U1" s="71"/>
      <c r="V1" s="71"/>
    </row>
    <row r="2" spans="1:25" ht="19.5" customHeight="1" x14ac:dyDescent="0.35">
      <c r="A2" s="25" t="s">
        <v>1</v>
      </c>
      <c r="B2" s="49"/>
      <c r="C2" s="49"/>
      <c r="D2" s="49"/>
      <c r="E2" s="49"/>
      <c r="F2" s="36"/>
      <c r="G2" s="36"/>
      <c r="H2" s="36"/>
      <c r="I2" s="36"/>
      <c r="J2" s="36"/>
      <c r="K2" s="36"/>
      <c r="L2" s="36"/>
      <c r="M2" s="36"/>
      <c r="N2" s="36"/>
      <c r="O2" s="36"/>
      <c r="P2" s="36"/>
      <c r="Q2" s="36"/>
      <c r="R2" s="36"/>
      <c r="S2" s="36"/>
      <c r="T2" s="36"/>
      <c r="U2" s="36"/>
      <c r="V2" s="36"/>
    </row>
    <row r="3" spans="1:25" ht="19.5" customHeight="1" x14ac:dyDescent="0.35">
      <c r="A3" s="25" t="s">
        <v>2</v>
      </c>
      <c r="B3" s="49"/>
      <c r="C3" s="49"/>
      <c r="D3" s="49"/>
      <c r="E3" s="49"/>
      <c r="F3" s="36"/>
      <c r="G3" s="36"/>
      <c r="H3" s="36"/>
      <c r="I3" s="36"/>
      <c r="J3" s="36"/>
      <c r="K3" s="36"/>
      <c r="L3" s="36"/>
      <c r="M3" s="36"/>
      <c r="N3" s="36"/>
      <c r="O3" s="36"/>
      <c r="P3" s="36"/>
      <c r="Q3" s="36"/>
      <c r="R3" s="36"/>
      <c r="S3" s="36"/>
      <c r="T3" s="36"/>
      <c r="U3" s="36"/>
      <c r="V3" s="36"/>
    </row>
    <row r="4" spans="1:25" ht="19.5" customHeight="1" x14ac:dyDescent="0.35">
      <c r="A4" s="25" t="s">
        <v>3</v>
      </c>
      <c r="B4" s="49"/>
      <c r="C4" s="49"/>
      <c r="D4" s="49"/>
      <c r="E4" s="49"/>
      <c r="F4" s="36"/>
      <c r="G4" s="36"/>
      <c r="H4" s="36"/>
      <c r="I4" s="36"/>
      <c r="J4" s="36"/>
      <c r="K4" s="36"/>
      <c r="L4" s="36"/>
      <c r="M4" s="36"/>
      <c r="N4" s="36"/>
      <c r="O4" s="36"/>
      <c r="P4" s="36"/>
      <c r="Q4" s="36"/>
      <c r="R4" s="36"/>
      <c r="S4" s="36"/>
      <c r="T4" s="36"/>
      <c r="U4" s="36"/>
      <c r="V4" s="36"/>
    </row>
    <row r="5" spans="1:25" ht="19.5" customHeight="1" x14ac:dyDescent="0.35">
      <c r="A5" s="25" t="s">
        <v>4</v>
      </c>
      <c r="B5" s="26"/>
      <c r="C5" s="26"/>
      <c r="D5" s="26"/>
      <c r="E5" s="36"/>
      <c r="F5" s="36"/>
      <c r="G5" s="36"/>
      <c r="H5" s="36"/>
      <c r="I5" s="36"/>
      <c r="J5" s="36"/>
      <c r="K5" s="36"/>
      <c r="L5" s="36"/>
      <c r="M5" s="36"/>
      <c r="N5" s="36"/>
      <c r="O5" s="36"/>
      <c r="P5" s="36"/>
      <c r="Q5" s="36"/>
      <c r="R5" s="36"/>
      <c r="S5" s="36"/>
      <c r="T5" s="26"/>
      <c r="U5" s="26"/>
      <c r="V5" s="36"/>
    </row>
    <row r="6" spans="1:25" ht="19.5" customHeight="1" x14ac:dyDescent="0.35">
      <c r="A6" s="25" t="s">
        <v>5</v>
      </c>
      <c r="B6" s="72"/>
      <c r="C6" s="49"/>
      <c r="D6" s="49"/>
      <c r="E6" s="49"/>
      <c r="F6" s="37"/>
      <c r="G6" s="37"/>
      <c r="H6" s="37"/>
      <c r="I6" s="36"/>
      <c r="J6" s="36"/>
      <c r="K6" s="36"/>
      <c r="L6" s="36"/>
      <c r="M6" s="36"/>
      <c r="N6" s="36"/>
      <c r="O6" s="36"/>
      <c r="P6" s="36"/>
      <c r="Q6" s="36"/>
      <c r="R6" s="36"/>
      <c r="S6" s="36"/>
      <c r="T6" s="37"/>
      <c r="U6" s="37"/>
      <c r="V6" s="36"/>
    </row>
    <row r="7" spans="1:25" ht="19.5" customHeight="1" x14ac:dyDescent="0.35">
      <c r="A7" s="25" t="s">
        <v>6</v>
      </c>
      <c r="B7" s="36"/>
      <c r="C7" s="36"/>
      <c r="D7" s="36"/>
      <c r="E7" s="36"/>
      <c r="F7" s="36"/>
      <c r="G7" s="36"/>
      <c r="H7" s="36"/>
      <c r="I7" s="36"/>
      <c r="J7" s="36"/>
      <c r="K7" s="36"/>
      <c r="L7" s="36"/>
      <c r="M7" s="36"/>
      <c r="N7" s="36"/>
      <c r="O7" s="36"/>
      <c r="P7" s="36"/>
      <c r="Q7" s="36"/>
      <c r="R7" s="36"/>
      <c r="S7" s="36"/>
      <c r="T7" s="36"/>
      <c r="U7" s="36"/>
      <c r="V7" s="36"/>
    </row>
    <row r="8" spans="1:25" ht="19.5" customHeight="1" x14ac:dyDescent="0.35">
      <c r="A8" s="25" t="s">
        <v>7</v>
      </c>
      <c r="B8" s="36"/>
      <c r="C8" s="36"/>
      <c r="D8" s="36"/>
      <c r="E8" s="36"/>
      <c r="F8" s="36"/>
      <c r="G8" s="36"/>
      <c r="H8" s="36"/>
      <c r="I8" s="36"/>
      <c r="J8" s="36"/>
      <c r="K8" s="36"/>
      <c r="L8" s="36"/>
      <c r="M8" s="36"/>
      <c r="N8" s="36"/>
      <c r="O8" s="36"/>
      <c r="P8" s="36"/>
      <c r="Q8" s="36"/>
      <c r="R8" s="36"/>
      <c r="S8" s="36"/>
      <c r="T8" s="36"/>
      <c r="U8" s="36"/>
      <c r="V8" s="36"/>
    </row>
    <row r="9" spans="1:25" ht="19.5" customHeight="1" x14ac:dyDescent="0.35">
      <c r="A9" s="25" t="s">
        <v>8</v>
      </c>
      <c r="B9" s="49"/>
      <c r="C9" s="49"/>
      <c r="D9" s="49"/>
      <c r="E9" s="49"/>
      <c r="F9" s="49"/>
      <c r="G9" s="49"/>
      <c r="H9" s="49"/>
      <c r="I9" s="49"/>
      <c r="J9" s="49"/>
      <c r="K9" s="49"/>
      <c r="L9" s="49"/>
      <c r="M9" s="49"/>
      <c r="N9" s="49"/>
      <c r="O9" s="49"/>
      <c r="P9" s="49"/>
      <c r="Q9" s="49"/>
      <c r="R9" s="49"/>
      <c r="S9" s="49"/>
      <c r="T9" s="49"/>
      <c r="U9" s="49"/>
      <c r="V9" s="49"/>
    </row>
    <row r="11" spans="1:25" ht="58" x14ac:dyDescent="0.35">
      <c r="B11" s="1" t="s">
        <v>43</v>
      </c>
      <c r="C11" s="1" t="s">
        <v>41</v>
      </c>
      <c r="D11" s="1" t="s">
        <v>70</v>
      </c>
      <c r="E11" s="1" t="s">
        <v>37</v>
      </c>
      <c r="F11" s="1" t="s">
        <v>66</v>
      </c>
      <c r="G11" s="1" t="s">
        <v>9</v>
      </c>
      <c r="H11" s="1" t="s">
        <v>10</v>
      </c>
      <c r="I11" s="1" t="s">
        <v>36</v>
      </c>
      <c r="J11" s="1" t="s">
        <v>14</v>
      </c>
      <c r="K11" s="1" t="s">
        <v>15</v>
      </c>
      <c r="L11" s="1" t="s">
        <v>61</v>
      </c>
      <c r="M11" s="1" t="s">
        <v>53</v>
      </c>
      <c r="N11" s="1" t="s">
        <v>35</v>
      </c>
      <c r="O11" s="1" t="s">
        <v>11</v>
      </c>
      <c r="P11" s="1" t="s">
        <v>12</v>
      </c>
      <c r="Q11" s="1" t="s">
        <v>13</v>
      </c>
      <c r="R11" s="1" t="s">
        <v>24</v>
      </c>
      <c r="S11" s="1" t="s">
        <v>16</v>
      </c>
      <c r="T11" s="1" t="s">
        <v>38</v>
      </c>
      <c r="U11" s="1" t="s">
        <v>71</v>
      </c>
      <c r="V11" s="1" t="s">
        <v>17</v>
      </c>
      <c r="W11" s="2"/>
      <c r="X11" s="28" t="s">
        <v>65</v>
      </c>
      <c r="Y11" s="1" t="s">
        <v>18</v>
      </c>
    </row>
    <row r="12" spans="1:25" x14ac:dyDescent="0.35">
      <c r="A12" s="65" t="s">
        <v>19</v>
      </c>
      <c r="B12" s="3">
        <v>1</v>
      </c>
      <c r="C12" s="13"/>
      <c r="D12" s="13"/>
      <c r="E12" s="16">
        <f>C12*D12/100</f>
        <v>0</v>
      </c>
      <c r="F12" s="14"/>
      <c r="G12" s="13"/>
      <c r="H12" s="13"/>
      <c r="I12" s="13"/>
      <c r="J12" s="13"/>
      <c r="K12" s="13"/>
      <c r="L12" s="13"/>
      <c r="M12" s="13"/>
      <c r="N12" s="13"/>
      <c r="O12" s="13"/>
      <c r="P12" s="13"/>
      <c r="Q12" s="13"/>
      <c r="R12" s="13"/>
      <c r="S12" s="53"/>
      <c r="T12" s="53"/>
      <c r="U12" s="53"/>
      <c r="V12" s="56"/>
      <c r="W12" s="4"/>
      <c r="X12" s="5"/>
      <c r="Y12" s="5"/>
    </row>
    <row r="13" spans="1:25" x14ac:dyDescent="0.35">
      <c r="A13" s="65"/>
      <c r="B13" s="3">
        <v>2</v>
      </c>
      <c r="C13" s="13"/>
      <c r="D13" s="13"/>
      <c r="E13" s="16">
        <f t="shared" ref="E13:E22" si="0">C13*D13/100</f>
        <v>0</v>
      </c>
      <c r="F13" s="14"/>
      <c r="G13" s="13"/>
      <c r="H13" s="13"/>
      <c r="I13" s="13"/>
      <c r="J13" s="13"/>
      <c r="K13" s="13"/>
      <c r="L13" s="13"/>
      <c r="M13" s="13"/>
      <c r="N13" s="13"/>
      <c r="O13" s="13"/>
      <c r="P13" s="13"/>
      <c r="Q13" s="13"/>
      <c r="R13" s="13"/>
      <c r="S13" s="54"/>
      <c r="T13" s="54"/>
      <c r="U13" s="54"/>
      <c r="V13" s="57"/>
      <c r="W13" s="4"/>
      <c r="X13" s="5"/>
      <c r="Y13" s="5"/>
    </row>
    <row r="14" spans="1:25" x14ac:dyDescent="0.35">
      <c r="A14" s="65"/>
      <c r="B14" s="3">
        <v>3</v>
      </c>
      <c r="C14" s="13"/>
      <c r="D14" s="13"/>
      <c r="E14" s="16">
        <f t="shared" si="0"/>
        <v>0</v>
      </c>
      <c r="F14" s="14"/>
      <c r="G14" s="13"/>
      <c r="H14" s="13"/>
      <c r="I14" s="13"/>
      <c r="J14" s="13"/>
      <c r="K14" s="13"/>
      <c r="L14" s="13"/>
      <c r="M14" s="13"/>
      <c r="N14" s="13"/>
      <c r="O14" s="13"/>
      <c r="P14" s="13"/>
      <c r="Q14" s="13"/>
      <c r="R14" s="13"/>
      <c r="S14" s="54"/>
      <c r="T14" s="54"/>
      <c r="U14" s="54"/>
      <c r="V14" s="57"/>
      <c r="W14" s="4"/>
      <c r="X14" s="5"/>
      <c r="Y14" s="5"/>
    </row>
    <row r="15" spans="1:25" x14ac:dyDescent="0.35">
      <c r="A15" s="65"/>
      <c r="B15" s="3">
        <v>4</v>
      </c>
      <c r="C15" s="13"/>
      <c r="D15" s="13"/>
      <c r="E15" s="16">
        <f t="shared" si="0"/>
        <v>0</v>
      </c>
      <c r="F15" s="14"/>
      <c r="G15" s="13"/>
      <c r="H15" s="13"/>
      <c r="I15" s="13"/>
      <c r="J15" s="13"/>
      <c r="K15" s="13"/>
      <c r="L15" s="13"/>
      <c r="M15" s="13"/>
      <c r="N15" s="13"/>
      <c r="O15" s="13"/>
      <c r="P15" s="13"/>
      <c r="Q15" s="13"/>
      <c r="R15" s="13"/>
      <c r="S15" s="54"/>
      <c r="T15" s="54"/>
      <c r="U15" s="54"/>
      <c r="V15" s="57"/>
      <c r="W15" s="4"/>
      <c r="X15" s="5"/>
      <c r="Y15" s="5"/>
    </row>
    <row r="16" spans="1:25" x14ac:dyDescent="0.35">
      <c r="A16" s="65"/>
      <c r="B16" s="3">
        <v>5</v>
      </c>
      <c r="C16" s="13"/>
      <c r="D16" s="13"/>
      <c r="E16" s="16">
        <f t="shared" si="0"/>
        <v>0</v>
      </c>
      <c r="F16" s="13"/>
      <c r="G16" s="13"/>
      <c r="H16" s="13"/>
      <c r="I16" s="13"/>
      <c r="J16" s="13"/>
      <c r="K16" s="13"/>
      <c r="L16" s="13"/>
      <c r="M16" s="13"/>
      <c r="N16" s="13"/>
      <c r="O16" s="13"/>
      <c r="P16" s="13"/>
      <c r="Q16" s="13"/>
      <c r="R16" s="13"/>
      <c r="S16" s="54"/>
      <c r="T16" s="54"/>
      <c r="U16" s="54"/>
      <c r="V16" s="57"/>
      <c r="W16" s="4"/>
      <c r="X16" s="5"/>
      <c r="Y16" s="5"/>
    </row>
    <row r="17" spans="1:25" x14ac:dyDescent="0.35">
      <c r="A17" s="65"/>
      <c r="B17" s="3">
        <v>6</v>
      </c>
      <c r="C17" s="13"/>
      <c r="D17" s="13"/>
      <c r="E17" s="16">
        <f t="shared" si="0"/>
        <v>0</v>
      </c>
      <c r="F17" s="14"/>
      <c r="G17" s="13"/>
      <c r="H17" s="13"/>
      <c r="I17" s="13"/>
      <c r="J17" s="13"/>
      <c r="K17" s="13"/>
      <c r="L17" s="13"/>
      <c r="M17" s="13"/>
      <c r="N17" s="13"/>
      <c r="O17" s="13"/>
      <c r="P17" s="13"/>
      <c r="Q17" s="13"/>
      <c r="R17" s="13"/>
      <c r="S17" s="54"/>
      <c r="T17" s="54"/>
      <c r="U17" s="54"/>
      <c r="V17" s="57"/>
      <c r="W17" s="4"/>
      <c r="X17" s="5"/>
      <c r="Y17" s="5"/>
    </row>
    <row r="18" spans="1:25" x14ac:dyDescent="0.35">
      <c r="A18" s="65"/>
      <c r="B18" s="3">
        <v>7</v>
      </c>
      <c r="C18" s="13"/>
      <c r="D18" s="13"/>
      <c r="E18" s="16">
        <f t="shared" si="0"/>
        <v>0</v>
      </c>
      <c r="F18" s="13"/>
      <c r="G18" s="13"/>
      <c r="H18" s="13"/>
      <c r="I18" s="13"/>
      <c r="J18" s="13"/>
      <c r="K18" s="13"/>
      <c r="L18" s="13"/>
      <c r="M18" s="13"/>
      <c r="N18" s="13"/>
      <c r="O18" s="13"/>
      <c r="P18" s="13"/>
      <c r="Q18" s="13"/>
      <c r="R18" s="13"/>
      <c r="S18" s="54"/>
      <c r="T18" s="54"/>
      <c r="U18" s="54"/>
      <c r="V18" s="57"/>
      <c r="W18" s="4"/>
      <c r="X18" s="5"/>
      <c r="Y18" s="5"/>
    </row>
    <row r="19" spans="1:25" x14ac:dyDescent="0.35">
      <c r="A19" s="65"/>
      <c r="B19" s="3">
        <v>8</v>
      </c>
      <c r="C19" s="13"/>
      <c r="D19" s="13"/>
      <c r="E19" s="16">
        <f t="shared" si="0"/>
        <v>0</v>
      </c>
      <c r="F19" s="13"/>
      <c r="G19" s="13"/>
      <c r="H19" s="13"/>
      <c r="I19" s="13"/>
      <c r="J19" s="13"/>
      <c r="K19" s="13"/>
      <c r="L19" s="13"/>
      <c r="M19" s="13"/>
      <c r="N19" s="13"/>
      <c r="O19" s="13"/>
      <c r="P19" s="13"/>
      <c r="Q19" s="13"/>
      <c r="R19" s="13"/>
      <c r="S19" s="54"/>
      <c r="T19" s="54"/>
      <c r="U19" s="54"/>
      <c r="V19" s="57"/>
      <c r="W19" s="4"/>
      <c r="X19" s="5"/>
      <c r="Y19" s="5"/>
    </row>
    <row r="20" spans="1:25" x14ac:dyDescent="0.35">
      <c r="A20" s="65"/>
      <c r="B20" s="3">
        <v>9</v>
      </c>
      <c r="C20" s="13"/>
      <c r="D20" s="13"/>
      <c r="E20" s="16">
        <f t="shared" si="0"/>
        <v>0</v>
      </c>
      <c r="F20" s="13"/>
      <c r="G20" s="13"/>
      <c r="H20" s="13"/>
      <c r="I20" s="13"/>
      <c r="J20" s="13"/>
      <c r="K20" s="13"/>
      <c r="L20" s="13"/>
      <c r="M20" s="13"/>
      <c r="N20" s="13"/>
      <c r="O20" s="13"/>
      <c r="P20" s="13"/>
      <c r="Q20" s="13"/>
      <c r="R20" s="13"/>
      <c r="S20" s="54"/>
      <c r="T20" s="54"/>
      <c r="U20" s="54"/>
      <c r="V20" s="57"/>
      <c r="W20" s="4"/>
      <c r="X20" s="5"/>
      <c r="Y20" s="5"/>
    </row>
    <row r="21" spans="1:25" x14ac:dyDescent="0.35">
      <c r="A21" s="65"/>
      <c r="B21" s="3">
        <v>10</v>
      </c>
      <c r="C21" s="13"/>
      <c r="D21" s="13"/>
      <c r="E21" s="16">
        <f t="shared" si="0"/>
        <v>0</v>
      </c>
      <c r="F21" s="13"/>
      <c r="G21" s="13"/>
      <c r="H21" s="13"/>
      <c r="I21" s="13"/>
      <c r="J21" s="13"/>
      <c r="K21" s="13"/>
      <c r="L21" s="13"/>
      <c r="M21" s="13"/>
      <c r="N21" s="13"/>
      <c r="O21" s="13"/>
      <c r="P21" s="13"/>
      <c r="Q21" s="13"/>
      <c r="R21" s="13"/>
      <c r="S21" s="54"/>
      <c r="T21" s="54"/>
      <c r="U21" s="54"/>
      <c r="V21" s="57"/>
      <c r="W21" s="4"/>
      <c r="X21" s="5"/>
      <c r="Y21" s="5"/>
    </row>
    <row r="22" spans="1:25" x14ac:dyDescent="0.35">
      <c r="A22" s="65"/>
      <c r="B22" s="3">
        <v>11</v>
      </c>
      <c r="C22" s="13"/>
      <c r="D22" s="13"/>
      <c r="E22" s="16">
        <f t="shared" si="0"/>
        <v>0</v>
      </c>
      <c r="F22" s="13"/>
      <c r="G22" s="13"/>
      <c r="H22" s="13"/>
      <c r="I22" s="13"/>
      <c r="J22" s="13"/>
      <c r="K22" s="13"/>
      <c r="L22" s="13"/>
      <c r="M22" s="13"/>
      <c r="N22" s="13"/>
      <c r="O22" s="13"/>
      <c r="P22" s="13"/>
      <c r="Q22" s="13"/>
      <c r="R22" s="13"/>
      <c r="S22" s="55"/>
      <c r="T22" s="55"/>
      <c r="U22" s="55"/>
      <c r="V22" s="58"/>
      <c r="W22" s="4"/>
      <c r="X22" s="5"/>
      <c r="Y22" s="5"/>
    </row>
    <row r="23" spans="1:25" x14ac:dyDescent="0.35">
      <c r="A23" s="65" t="s">
        <v>20</v>
      </c>
      <c r="B23" s="5" t="s">
        <v>21</v>
      </c>
      <c r="C23" s="5"/>
      <c r="D23" s="7">
        <f>SUM(D12:D22)</f>
        <v>0</v>
      </c>
      <c r="E23" s="7">
        <f>SUM(E12:E22)</f>
        <v>0</v>
      </c>
      <c r="F23" s="7" t="e">
        <f t="shared" ref="F23:K23" si="1">((F12*$E12)+(F13*$E13)+(F14*$E14)+(F15*$E15)+(F16*$E16)+(F17*$E17)+(F18*$E18)+(F19*$E19)+(F22*$E22))/$E$23</f>
        <v>#DIV/0!</v>
      </c>
      <c r="G23" s="7" t="e">
        <f t="shared" si="1"/>
        <v>#DIV/0!</v>
      </c>
      <c r="H23" s="7" t="e">
        <f t="shared" si="1"/>
        <v>#DIV/0!</v>
      </c>
      <c r="I23" s="7" t="e">
        <f t="shared" si="1"/>
        <v>#DIV/0!</v>
      </c>
      <c r="J23" s="7" t="e">
        <f t="shared" si="1"/>
        <v>#DIV/0!</v>
      </c>
      <c r="K23" s="7" t="e">
        <f t="shared" si="1"/>
        <v>#DIV/0!</v>
      </c>
      <c r="L23" s="24"/>
      <c r="M23" s="7" t="e">
        <f t="shared" ref="M23:R23" si="2">((M12*$E12)+(M13*$E13)+(M14*$E14)+(M15*$E15)+(M16*$E16)+(M17*$E17)+(M18*$E18)+(M19*$E19)+(M22*$E22))/$E$23</f>
        <v>#DIV/0!</v>
      </c>
      <c r="N23" s="7" t="e">
        <f t="shared" si="2"/>
        <v>#DIV/0!</v>
      </c>
      <c r="O23" s="7" t="e">
        <f t="shared" si="2"/>
        <v>#DIV/0!</v>
      </c>
      <c r="P23" s="7" t="e">
        <f t="shared" si="2"/>
        <v>#DIV/0!</v>
      </c>
      <c r="Q23" s="7" t="e">
        <f t="shared" si="2"/>
        <v>#DIV/0!</v>
      </c>
      <c r="R23" s="7" t="e">
        <f t="shared" si="2"/>
        <v>#DIV/0!</v>
      </c>
      <c r="S23" s="23"/>
      <c r="T23" s="19">
        <f>D23</f>
        <v>0</v>
      </c>
      <c r="U23" s="15"/>
      <c r="V23" s="17" t="e">
        <f>(100-(U23*100/T23))/B37</f>
        <v>#DIV/0!</v>
      </c>
    </row>
    <row r="24" spans="1:25" x14ac:dyDescent="0.35">
      <c r="A24" s="65"/>
      <c r="B24" s="5" t="s">
        <v>22</v>
      </c>
      <c r="C24" s="5"/>
      <c r="D24" s="5"/>
      <c r="E24" s="8" t="str">
        <f>IF(E23=0,"NULL",IF(E23&lt;0.2,10,IF(AND(E23&gt;=0.2,E23&lt;0.5),5,IF(AND(E23&gt;=0.5,E23&lt;1),0,IF(AND(E23&gt;=1,E23&lt;2),-5,-10)))))</f>
        <v>NULL</v>
      </c>
      <c r="F24" s="8" t="e">
        <f>IF(AND(F23&gt;=5,F23&lt;20),0,IF(F23&lt;2,10,IF(F23&gt;=50,10,5)))</f>
        <v>#DIV/0!</v>
      </c>
      <c r="G24" s="8" t="e">
        <f>IF(G23&lt;1,10,IF(AND(G23&gt;=5,G23&lt;50),0,5))</f>
        <v>#DIV/0!</v>
      </c>
      <c r="H24" s="8" t="e">
        <f>IF(AND(H23&gt;=25,H23&lt;75),0,IF(H23&lt;5,10,5))</f>
        <v>#DIV/0!</v>
      </c>
      <c r="I24" s="9" t="e">
        <f>IF(I23&gt;=50,10,IF(I23&lt;1,10,IF(AND(I23&lt;20,I23&gt;=10),0,5)))</f>
        <v>#DIV/0!</v>
      </c>
      <c r="J24" s="8" t="e">
        <f>IF(AND(J23&gt;=0,J23&lt;10),0,IF(AND(J23&gt;=10,J23&lt;25),10,20))</f>
        <v>#DIV/0!</v>
      </c>
      <c r="K24" s="8" t="e">
        <f>IF(AND(K23&gt;=0,K23&lt;10),0,IF(AND(K23&gt;=10,K23&lt;25),10,20))</f>
        <v>#DIV/0!</v>
      </c>
      <c r="L24" s="8" t="str">
        <f>IF(L23="","NULL",IF(L23=0,10,IF(L23=1,5,0)))</f>
        <v>NULL</v>
      </c>
      <c r="M24" s="8" t="e">
        <f>IF(M23&lt;2,10,IF(M23&gt;=5,0,5))</f>
        <v>#DIV/0!</v>
      </c>
      <c r="N24" s="8" t="e">
        <f>IF(N23&gt;=10,20,IF(N23=0,0,10))</f>
        <v>#DIV/0!</v>
      </c>
      <c r="O24" s="8" t="e">
        <f>IF(AND(O23&gt;=0,O23&lt;5),0,IF(AND(O23&gt;=5,O23&lt;25),5,IF(AND(O23&gt;=25,O23&lt;50),10,20)))</f>
        <v>#DIV/0!</v>
      </c>
      <c r="P24" s="8" t="e">
        <f>IF(AND(P23&gt;=0,P23&lt;5),0,IF(AND(P23&gt;=5,P23&lt;25),5,IF(AND(P23&gt;=25,P23&lt;50),10,20)))</f>
        <v>#DIV/0!</v>
      </c>
      <c r="Q24" s="8" t="e">
        <f>IF(AND(Q23&gt;=0,Q23&lt;5),0,IF(AND(Q23&gt;=5,Q23&lt;25),5,IF(AND(Q23&gt;=25,Q23&lt;50),10,20)))</f>
        <v>#DIV/0!</v>
      </c>
      <c r="R24" s="8" t="e">
        <f>IF(AND(R23&gt;=0,R23&lt;5),0,IF(AND(R23&gt;=5,R23&lt;25),5,IF(AND(R23&gt;=25,R23&lt;50),10,20)))</f>
        <v>#DIV/0!</v>
      </c>
      <c r="S24" s="8">
        <f>IF(S23="Négligeables ou nulles",0,IF(S23="Moyennes",5,IF(S23="Importantes",10,0)))</f>
        <v>0</v>
      </c>
      <c r="T24" s="18"/>
      <c r="U24" s="18"/>
      <c r="V24" s="5" t="e">
        <f>IF(V23&lt;1,0,IF(V23&gt;=5,20,10))</f>
        <v>#DIV/0!</v>
      </c>
    </row>
    <row r="25" spans="1:25" ht="15" thickBot="1" x14ac:dyDescent="0.4"/>
    <row r="26" spans="1:25" ht="31.5" thickBot="1" x14ac:dyDescent="0.4">
      <c r="A26" s="6" t="s">
        <v>23</v>
      </c>
      <c r="B26" s="59" t="e">
        <f>100-E24-F24-G24-H24-I24-L24-M24-O24-P24-Q24-R24-J24-K24-S24-V24</f>
        <v>#VALUE!</v>
      </c>
      <c r="C26" s="60"/>
      <c r="D26" s="60"/>
      <c r="E26" s="60"/>
      <c r="F26" s="60"/>
      <c r="G26" s="60"/>
      <c r="H26" s="60"/>
      <c r="I26" s="60"/>
      <c r="J26" s="60"/>
      <c r="K26" s="60"/>
      <c r="L26" s="60"/>
      <c r="M26" s="60"/>
      <c r="N26" s="60"/>
      <c r="O26" s="60"/>
      <c r="P26" s="60"/>
      <c r="Q26" s="60"/>
      <c r="R26" s="60"/>
      <c r="S26" s="60"/>
      <c r="T26" s="60"/>
      <c r="U26" s="60"/>
      <c r="V26" s="61"/>
    </row>
    <row r="30" spans="1:25" ht="15" thickBot="1" x14ac:dyDescent="0.4"/>
    <row r="31" spans="1:25" ht="23.25" customHeight="1" x14ac:dyDescent="0.35">
      <c r="A31" s="51" t="s">
        <v>39</v>
      </c>
      <c r="B31" s="52"/>
      <c r="L31" s="62" t="s">
        <v>46</v>
      </c>
      <c r="M31" s="63"/>
      <c r="N31" s="63"/>
      <c r="O31" s="64"/>
    </row>
    <row r="32" spans="1:25" x14ac:dyDescent="0.35">
      <c r="A32" s="38"/>
      <c r="B32" s="39"/>
      <c r="L32" s="47"/>
      <c r="M32" s="48"/>
      <c r="N32" s="41" t="s">
        <v>47</v>
      </c>
      <c r="O32" s="42"/>
    </row>
    <row r="33" spans="1:22" x14ac:dyDescent="0.35">
      <c r="A33" s="5" t="s">
        <v>40</v>
      </c>
      <c r="B33" s="15"/>
      <c r="L33" s="66"/>
      <c r="M33" s="67"/>
      <c r="N33" s="41" t="s">
        <v>49</v>
      </c>
      <c r="O33" s="42"/>
    </row>
    <row r="34" spans="1:22" x14ac:dyDescent="0.35">
      <c r="A34" s="5" t="s">
        <v>62</v>
      </c>
      <c r="B34" s="15"/>
      <c r="L34" s="43"/>
      <c r="M34" s="44"/>
      <c r="N34" s="41" t="s">
        <v>50</v>
      </c>
      <c r="O34" s="42"/>
    </row>
    <row r="35" spans="1:22" ht="15" thickBot="1" x14ac:dyDescent="0.4">
      <c r="A35" s="5" t="s">
        <v>63</v>
      </c>
      <c r="B35" s="15"/>
      <c r="C35" s="5" t="s">
        <v>64</v>
      </c>
      <c r="D35" s="40"/>
      <c r="E35" s="40"/>
      <c r="F35" s="40"/>
      <c r="G35" s="40"/>
      <c r="H35" s="40"/>
      <c r="I35" s="40"/>
      <c r="L35" s="45"/>
      <c r="M35" s="46"/>
      <c r="N35" s="68" t="s">
        <v>48</v>
      </c>
      <c r="O35" s="69"/>
    </row>
    <row r="36" spans="1:22" x14ac:dyDescent="0.35">
      <c r="A36" s="5" t="s">
        <v>63</v>
      </c>
      <c r="B36" s="15"/>
      <c r="C36" s="5" t="s">
        <v>64</v>
      </c>
      <c r="D36" s="40"/>
      <c r="E36" s="40"/>
      <c r="F36" s="40"/>
      <c r="G36" s="40"/>
      <c r="H36" s="40"/>
      <c r="I36" s="40"/>
    </row>
    <row r="37" spans="1:22" ht="53" customHeight="1" x14ac:dyDescent="0.35">
      <c r="A37" s="77" t="s">
        <v>72</v>
      </c>
      <c r="B37" s="15"/>
      <c r="C37" s="78" t="s">
        <v>73</v>
      </c>
      <c r="D37" s="79"/>
      <c r="E37" s="79"/>
      <c r="F37" s="79"/>
      <c r="G37" s="79"/>
      <c r="H37" s="79"/>
      <c r="I37" s="79"/>
    </row>
    <row r="40" spans="1:22" ht="20.25" customHeight="1" x14ac:dyDescent="0.35">
      <c r="A40" s="20" t="s">
        <v>44</v>
      </c>
      <c r="B40" s="21" t="s">
        <v>19</v>
      </c>
    </row>
    <row r="41" spans="1:22" x14ac:dyDescent="0.35">
      <c r="A41" s="15"/>
      <c r="B41" s="15"/>
    </row>
    <row r="42" spans="1:22" x14ac:dyDescent="0.35">
      <c r="A42" s="15"/>
      <c r="B42" s="15"/>
    </row>
    <row r="43" spans="1:22" x14ac:dyDescent="0.35">
      <c r="A43" s="15"/>
      <c r="B43" s="15"/>
    </row>
    <row r="44" spans="1:22" x14ac:dyDescent="0.35">
      <c r="A44" s="15"/>
      <c r="B44" s="15"/>
    </row>
    <row r="47" spans="1:22" ht="49.5" customHeight="1" x14ac:dyDescent="0.35">
      <c r="A47" s="22" t="s">
        <v>45</v>
      </c>
      <c r="B47" s="50"/>
      <c r="C47" s="50"/>
      <c r="D47" s="50"/>
      <c r="E47" s="50"/>
      <c r="F47" s="50"/>
      <c r="G47" s="50"/>
      <c r="H47" s="50"/>
      <c r="I47" s="50"/>
      <c r="J47" s="50"/>
      <c r="K47" s="50"/>
      <c r="L47" s="50"/>
      <c r="M47" s="50"/>
      <c r="N47" s="50"/>
      <c r="O47" s="50"/>
      <c r="P47" s="50"/>
      <c r="Q47" s="50"/>
      <c r="R47" s="50"/>
      <c r="S47" s="50"/>
      <c r="T47" s="50"/>
      <c r="U47" s="50"/>
      <c r="V47" s="50"/>
    </row>
    <row r="49" spans="1:22" ht="49.5" customHeight="1" x14ac:dyDescent="0.35">
      <c r="A49" s="22" t="s">
        <v>18</v>
      </c>
      <c r="B49" s="50"/>
      <c r="C49" s="50"/>
      <c r="D49" s="50"/>
      <c r="E49" s="50"/>
      <c r="F49" s="50"/>
      <c r="G49" s="50"/>
      <c r="H49" s="50"/>
      <c r="I49" s="50"/>
      <c r="J49" s="50"/>
      <c r="K49" s="50"/>
      <c r="L49" s="50"/>
      <c r="M49" s="50"/>
      <c r="N49" s="50"/>
      <c r="O49" s="50"/>
      <c r="P49" s="50"/>
      <c r="Q49" s="50"/>
      <c r="R49" s="50"/>
      <c r="S49" s="50"/>
      <c r="T49" s="50"/>
      <c r="U49" s="50"/>
      <c r="V49" s="50"/>
    </row>
  </sheetData>
  <mergeCells count="28">
    <mergeCell ref="B47:V47"/>
    <mergeCell ref="B49:V49"/>
    <mergeCell ref="A23:A24"/>
    <mergeCell ref="A1:V1"/>
    <mergeCell ref="B2:E2"/>
    <mergeCell ref="B3:E3"/>
    <mergeCell ref="B4:E4"/>
    <mergeCell ref="B6:E6"/>
    <mergeCell ref="B9:V9"/>
    <mergeCell ref="A12:A22"/>
    <mergeCell ref="S12:S22"/>
    <mergeCell ref="T12:T22"/>
    <mergeCell ref="U12:U22"/>
    <mergeCell ref="V12:V22"/>
    <mergeCell ref="B26:V26"/>
    <mergeCell ref="A31:B31"/>
    <mergeCell ref="L31:O31"/>
    <mergeCell ref="L32:M32"/>
    <mergeCell ref="N32:O32"/>
    <mergeCell ref="L33:M33"/>
    <mergeCell ref="N33:O33"/>
    <mergeCell ref="L34:M34"/>
    <mergeCell ref="N34:O34"/>
    <mergeCell ref="L35:M35"/>
    <mergeCell ref="N35:O35"/>
    <mergeCell ref="D35:I35"/>
    <mergeCell ref="D36:I36"/>
    <mergeCell ref="D37:I37"/>
  </mergeCells>
  <conditionalFormatting sqref="B26">
    <cfRule type="expression" dxfId="32" priority="1">
      <formula>$B$26&gt;=75</formula>
    </cfRule>
    <cfRule type="expression" dxfId="31" priority="2">
      <formula>AND($B$26&gt;=50,$B$26&lt;75)</formula>
    </cfRule>
    <cfRule type="expression" dxfId="30" priority="3">
      <formula>$B$26&lt;50</formula>
    </cfRule>
  </conditionalFormatting>
  <dataValidations count="1">
    <dataValidation type="list" allowBlank="1" showInputMessage="1" showErrorMessage="1" sqref="S23" xr:uid="{65B0555E-3ECA-4BAE-A219-E6A96DFF2866}">
      <formula1>"Négligeables ou nulles,Moyennes,Importantes"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22</vt:i4>
      </vt:variant>
    </vt:vector>
  </HeadingPairs>
  <TitlesOfParts>
    <vt:vector size="22"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Analyse_notes</vt:lpstr>
      <vt:lpstr>Analyses_indicateurs</vt:lpstr>
    </vt:vector>
  </TitlesOfParts>
  <Company>MNHN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Jerome Wegnez</dc:creator>
  <cp:lastModifiedBy>Wegnez</cp:lastModifiedBy>
  <dcterms:created xsi:type="dcterms:W3CDTF">2016-10-28T08:39:26Z</dcterms:created>
  <dcterms:modified xsi:type="dcterms:W3CDTF">2021-09-10T08:30:32Z</dcterms:modified>
</cp:coreProperties>
</file>