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mia.nouroudine\Downloads\01_Annexes\Annexe 1 - Modèle économique\"/>
    </mc:Choice>
  </mc:AlternateContent>
  <bookViews>
    <workbookView xWindow="75" yWindow="-16320" windowWidth="29040" windowHeight="15840" tabRatio="581" activeTab="3"/>
  </bookViews>
  <sheets>
    <sheet name="Mode d'emploi" sheetId="5" r:id="rId1"/>
    <sheet name="Charges" sheetId="2" r:id="rId2"/>
    <sheet name="Financements_externes" sheetId="3" r:id="rId3"/>
    <sheet name="Financements_internes" sheetId="7" r:id="rId4"/>
    <sheet name="Calendrier" sheetId="6" r:id="rId5"/>
  </sheets>
  <definedNames>
    <definedName name="_xlnm.Print_Area" localSheetId="1">Charges!$B$1:$C$17</definedName>
    <definedName name="_xlnm.Print_Area" localSheetId="2">Financements_externes!$B$1:$B$20</definedName>
    <definedName name="_xlnm.Print_Area" localSheetId="3">Financements_internes!$B$1:$B$20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2" l="1"/>
  <c r="C4" i="6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B3" i="7"/>
  <c r="A3" i="7"/>
  <c r="A14" i="3"/>
  <c r="A15" i="3"/>
  <c r="A16" i="3"/>
  <c r="A17" i="3"/>
  <c r="A18" i="3"/>
  <c r="A19" i="3"/>
  <c r="A13" i="3"/>
  <c r="A6" i="3"/>
  <c r="A7" i="3"/>
  <c r="A8" i="3"/>
  <c r="A9" i="3"/>
  <c r="A10" i="3"/>
  <c r="A5" i="3"/>
  <c r="A4" i="3"/>
  <c r="A3" i="3"/>
  <c r="B3" i="3"/>
  <c r="C15" i="3"/>
  <c r="C16" i="3"/>
  <c r="C17" i="3"/>
  <c r="C18" i="3"/>
  <c r="C19" i="3"/>
  <c r="C14" i="3"/>
  <c r="B15" i="3"/>
  <c r="B16" i="3"/>
  <c r="B17" i="3"/>
  <c r="B18" i="3"/>
  <c r="B19" i="3"/>
  <c r="B14" i="3"/>
  <c r="C6" i="3"/>
  <c r="C7" i="3"/>
  <c r="Q7" i="3" s="1"/>
  <c r="C8" i="3"/>
  <c r="C9" i="3"/>
  <c r="G9" i="3" s="1"/>
  <c r="C10" i="3"/>
  <c r="S10" i="3" s="1"/>
  <c r="C5" i="3"/>
  <c r="B6" i="3"/>
  <c r="B7" i="3"/>
  <c r="B8" i="3"/>
  <c r="B9" i="3"/>
  <c r="B10" i="3"/>
  <c r="B5" i="3"/>
  <c r="AC5" i="6"/>
  <c r="AC6" i="6"/>
  <c r="AC7" i="6"/>
  <c r="AC8" i="6"/>
  <c r="AC9" i="6"/>
  <c r="AC10" i="6"/>
  <c r="AC13" i="6"/>
  <c r="AC14" i="6"/>
  <c r="AC15" i="6"/>
  <c r="AC16" i="6"/>
  <c r="AC17" i="6"/>
  <c r="C12" i="6"/>
  <c r="O14" i="3" l="1"/>
  <c r="S19" i="3"/>
  <c r="Q19" i="3"/>
  <c r="I19" i="3"/>
  <c r="E19" i="3"/>
  <c r="C19" i="7" s="1"/>
  <c r="S18" i="3"/>
  <c r="Q17" i="3"/>
  <c r="E17" i="3"/>
  <c r="Q16" i="3"/>
  <c r="S16" i="3"/>
  <c r="O16" i="3"/>
  <c r="M16" i="3"/>
  <c r="K16" i="3"/>
  <c r="G16" i="3"/>
  <c r="E16" i="3"/>
  <c r="O15" i="3"/>
  <c r="O5" i="3"/>
  <c r="Q8" i="3"/>
  <c r="O6" i="3"/>
  <c r="E19" i="7"/>
  <c r="K19" i="7"/>
  <c r="I19" i="7"/>
  <c r="G19" i="7"/>
  <c r="E18" i="3"/>
  <c r="O18" i="3"/>
  <c r="Q18" i="3"/>
  <c r="G18" i="3"/>
  <c r="I18" i="3"/>
  <c r="M17" i="3"/>
  <c r="G17" i="3"/>
  <c r="O17" i="3"/>
  <c r="K15" i="3"/>
  <c r="M15" i="3"/>
  <c r="S15" i="3"/>
  <c r="E15" i="3"/>
  <c r="M14" i="3"/>
  <c r="S19" i="7"/>
  <c r="M19" i="7"/>
  <c r="O19" i="7"/>
  <c r="Q19" i="7"/>
  <c r="G19" i="3"/>
  <c r="I14" i="3"/>
  <c r="M18" i="3"/>
  <c r="Q14" i="3"/>
  <c r="K14" i="3"/>
  <c r="S14" i="3"/>
  <c r="O19" i="3"/>
  <c r="E14" i="3"/>
  <c r="I15" i="3"/>
  <c r="K17" i="3"/>
  <c r="M19" i="3"/>
  <c r="Q15" i="3"/>
  <c r="S17" i="3"/>
  <c r="G14" i="3"/>
  <c r="I16" i="3"/>
  <c r="K18" i="3"/>
  <c r="G15" i="3"/>
  <c r="I17" i="3"/>
  <c r="K19" i="3"/>
  <c r="E5" i="3"/>
  <c r="G6" i="3"/>
  <c r="I6" i="3"/>
  <c r="M5" i="3"/>
  <c r="I9" i="3"/>
  <c r="M7" i="3"/>
  <c r="O7" i="3"/>
  <c r="E10" i="3"/>
  <c r="O9" i="3"/>
  <c r="E8" i="3"/>
  <c r="AD8" i="6" s="1"/>
  <c r="G8" i="3"/>
  <c r="Q9" i="3"/>
  <c r="E9" i="3"/>
  <c r="AD9" i="6" s="1"/>
  <c r="G7" i="3"/>
  <c r="I10" i="3"/>
  <c r="M6" i="3"/>
  <c r="O8" i="3"/>
  <c r="Q10" i="3"/>
  <c r="K5" i="3"/>
  <c r="S5" i="3"/>
  <c r="E7" i="3"/>
  <c r="AD7" i="6" s="1"/>
  <c r="G5" i="3"/>
  <c r="K6" i="3"/>
  <c r="M8" i="3"/>
  <c r="O10" i="3"/>
  <c r="O11" i="3" s="1"/>
  <c r="S6" i="3"/>
  <c r="E6" i="3"/>
  <c r="AD6" i="6" s="1"/>
  <c r="I5" i="3"/>
  <c r="K7" i="3"/>
  <c r="M9" i="3"/>
  <c r="Q5" i="3"/>
  <c r="S7" i="3"/>
  <c r="K8" i="3"/>
  <c r="M10" i="3"/>
  <c r="M11" i="3" s="1"/>
  <c r="Q6" i="3"/>
  <c r="S8" i="3"/>
  <c r="G10" i="3"/>
  <c r="G11" i="3" s="1"/>
  <c r="I7" i="3"/>
  <c r="K9" i="3"/>
  <c r="S9" i="3"/>
  <c r="I8" i="3"/>
  <c r="K10" i="3"/>
  <c r="K11" i="3" s="1"/>
  <c r="B14" i="6"/>
  <c r="B15" i="6"/>
  <c r="B16" i="6"/>
  <c r="B17" i="6"/>
  <c r="B13" i="6"/>
  <c r="A13" i="6"/>
  <c r="A14" i="6"/>
  <c r="A15" i="6"/>
  <c r="A16" i="6"/>
  <c r="A17" i="6"/>
  <c r="A12" i="6"/>
  <c r="AA12" i="6"/>
  <c r="Y12" i="6"/>
  <c r="W12" i="6"/>
  <c r="U12" i="6"/>
  <c r="S12" i="6"/>
  <c r="Q12" i="6"/>
  <c r="O12" i="6"/>
  <c r="M12" i="6"/>
  <c r="K12" i="6"/>
  <c r="I12" i="6"/>
  <c r="G12" i="6"/>
  <c r="E12" i="6"/>
  <c r="AA4" i="6"/>
  <c r="Y4" i="6"/>
  <c r="W4" i="6"/>
  <c r="U4" i="6"/>
  <c r="S4" i="6"/>
  <c r="Q4" i="6"/>
  <c r="O4" i="6"/>
  <c r="M4" i="6"/>
  <c r="K4" i="6"/>
  <c r="I4" i="6"/>
  <c r="G4" i="6"/>
  <c r="E4" i="6"/>
  <c r="B5" i="6"/>
  <c r="B6" i="6"/>
  <c r="B7" i="6"/>
  <c r="B8" i="6"/>
  <c r="B9" i="6"/>
  <c r="B10" i="6"/>
  <c r="A5" i="6"/>
  <c r="A6" i="6"/>
  <c r="A7" i="6"/>
  <c r="A8" i="6"/>
  <c r="A9" i="6"/>
  <c r="A10" i="6"/>
  <c r="A4" i="6"/>
  <c r="B12" i="6"/>
  <c r="B4" i="6"/>
  <c r="B13" i="3"/>
  <c r="B4" i="3"/>
  <c r="C10" i="2"/>
  <c r="G20" i="3" l="1"/>
  <c r="T17" i="3"/>
  <c r="U17" i="3" s="1"/>
  <c r="C14" i="7"/>
  <c r="Q14" i="7" s="1"/>
  <c r="E20" i="3"/>
  <c r="C20" i="7" s="1"/>
  <c r="AD13" i="6"/>
  <c r="T14" i="3"/>
  <c r="U14" i="3" s="1"/>
  <c r="S20" i="3"/>
  <c r="K20" i="3"/>
  <c r="Q20" i="3"/>
  <c r="I20" i="3"/>
  <c r="T19" i="7"/>
  <c r="U19" i="7" s="1"/>
  <c r="M20" i="3"/>
  <c r="C15" i="7"/>
  <c r="AD14" i="6"/>
  <c r="T15" i="3"/>
  <c r="U15" i="3" s="1"/>
  <c r="C18" i="7"/>
  <c r="AD17" i="6"/>
  <c r="C16" i="7"/>
  <c r="AD15" i="6"/>
  <c r="T16" i="3"/>
  <c r="U16" i="3" s="1"/>
  <c r="C17" i="7"/>
  <c r="AD16" i="6"/>
  <c r="T18" i="3"/>
  <c r="U18" i="3" s="1"/>
  <c r="T19" i="3"/>
  <c r="U19" i="3" s="1"/>
  <c r="O20" i="3"/>
  <c r="S11" i="3"/>
  <c r="Q11" i="3"/>
  <c r="I11" i="3"/>
  <c r="T5" i="3"/>
  <c r="U5" i="3" s="1"/>
  <c r="C5" i="7"/>
  <c r="E5" i="7" s="1"/>
  <c r="E11" i="3"/>
  <c r="AD5" i="6"/>
  <c r="AD10" i="6"/>
  <c r="C10" i="7"/>
  <c r="T10" i="3"/>
  <c r="U10" i="3" s="1"/>
  <c r="C9" i="7"/>
  <c r="T9" i="3"/>
  <c r="U9" i="3" s="1"/>
  <c r="C8" i="7"/>
  <c r="S8" i="7" s="1"/>
  <c r="T8" i="3"/>
  <c r="U8" i="3" s="1"/>
  <c r="C7" i="7"/>
  <c r="Q7" i="7" s="1"/>
  <c r="T7" i="3"/>
  <c r="U7" i="3" s="1"/>
  <c r="C6" i="7"/>
  <c r="O6" i="7" s="1"/>
  <c r="T6" i="3"/>
  <c r="U6" i="3" s="1"/>
  <c r="E18" i="7"/>
  <c r="M18" i="7"/>
  <c r="I18" i="7"/>
  <c r="G18" i="7"/>
  <c r="K18" i="7"/>
  <c r="O18" i="7"/>
  <c r="S18" i="7"/>
  <c r="Q18" i="7"/>
  <c r="O15" i="7"/>
  <c r="M15" i="7"/>
  <c r="E14" i="7"/>
  <c r="I14" i="7"/>
  <c r="G14" i="7"/>
  <c r="K14" i="7"/>
  <c r="S14" i="7"/>
  <c r="M14" i="7"/>
  <c r="C20" i="3"/>
  <c r="O14" i="7"/>
  <c r="Q10" i="7"/>
  <c r="I10" i="7"/>
  <c r="E10" i="7"/>
  <c r="O10" i="7"/>
  <c r="I9" i="7"/>
  <c r="E9" i="7"/>
  <c r="G9" i="7"/>
  <c r="S9" i="7"/>
  <c r="O9" i="7"/>
  <c r="K9" i="7"/>
  <c r="O8" i="7"/>
  <c r="M8" i="7"/>
  <c r="I8" i="7"/>
  <c r="K8" i="7"/>
  <c r="G8" i="7"/>
  <c r="Q8" i="7"/>
  <c r="E8" i="7"/>
  <c r="C11" i="3"/>
  <c r="AC12" i="6"/>
  <c r="AC4" i="6"/>
  <c r="AD4" i="6" s="1"/>
  <c r="I5" i="7"/>
  <c r="S5" i="7"/>
  <c r="Q5" i="7"/>
  <c r="G5" i="7"/>
  <c r="K5" i="7"/>
  <c r="O5" i="7"/>
  <c r="M5" i="7"/>
  <c r="T14" i="7" l="1"/>
  <c r="U14" i="7" s="1"/>
  <c r="T18" i="7"/>
  <c r="U18" i="7" s="1"/>
  <c r="Q17" i="7"/>
  <c r="S17" i="7"/>
  <c r="E17" i="7"/>
  <c r="G17" i="7"/>
  <c r="I17" i="7"/>
  <c r="K17" i="7"/>
  <c r="M17" i="7"/>
  <c r="O17" i="7"/>
  <c r="G16" i="7"/>
  <c r="I16" i="7"/>
  <c r="M16" i="7"/>
  <c r="M20" i="7" s="1"/>
  <c r="L20" i="7" s="1"/>
  <c r="K16" i="7"/>
  <c r="O16" i="7"/>
  <c r="O20" i="7" s="1"/>
  <c r="N20" i="7" s="1"/>
  <c r="Q16" i="7"/>
  <c r="S16" i="7"/>
  <c r="E16" i="7"/>
  <c r="Q15" i="7"/>
  <c r="E15" i="7"/>
  <c r="E20" i="7" s="1"/>
  <c r="D20" i="7" s="1"/>
  <c r="G15" i="7"/>
  <c r="G20" i="7" s="1"/>
  <c r="F20" i="7" s="1"/>
  <c r="I15" i="7"/>
  <c r="I20" i="7" s="1"/>
  <c r="H20" i="7" s="1"/>
  <c r="S15" i="7"/>
  <c r="K15" i="7"/>
  <c r="K20" i="7" s="1"/>
  <c r="J20" i="7" s="1"/>
  <c r="T20" i="3"/>
  <c r="Q20" i="7"/>
  <c r="P20" i="7" s="1"/>
  <c r="T5" i="7"/>
  <c r="U5" i="7" s="1"/>
  <c r="D11" i="3"/>
  <c r="AD12" i="6"/>
  <c r="U20" i="3"/>
  <c r="R20" i="3"/>
  <c r="P20" i="3"/>
  <c r="N20" i="3"/>
  <c r="L20" i="3"/>
  <c r="J20" i="3"/>
  <c r="H20" i="3"/>
  <c r="F20" i="3"/>
  <c r="D20" i="3"/>
  <c r="R11" i="3"/>
  <c r="J11" i="3"/>
  <c r="F11" i="3"/>
  <c r="L11" i="3"/>
  <c r="N11" i="3"/>
  <c r="P11" i="3"/>
  <c r="H11" i="3"/>
  <c r="C11" i="7"/>
  <c r="T11" i="3"/>
  <c r="U11" i="3" s="1"/>
  <c r="T8" i="7"/>
  <c r="U8" i="7" s="1"/>
  <c r="G10" i="7"/>
  <c r="M10" i="7"/>
  <c r="S10" i="7"/>
  <c r="K10" i="7"/>
  <c r="T10" i="7" s="1"/>
  <c r="U10" i="7" s="1"/>
  <c r="M9" i="7"/>
  <c r="Q9" i="7"/>
  <c r="T9" i="7" s="1"/>
  <c r="U9" i="7" s="1"/>
  <c r="K7" i="7"/>
  <c r="I7" i="7"/>
  <c r="O7" i="7"/>
  <c r="O11" i="7" s="1"/>
  <c r="E7" i="7"/>
  <c r="G7" i="7"/>
  <c r="M7" i="7"/>
  <c r="S7" i="7"/>
  <c r="E6" i="7"/>
  <c r="G6" i="7"/>
  <c r="S6" i="7"/>
  <c r="K6" i="7"/>
  <c r="Q6" i="7"/>
  <c r="Q11" i="7" s="1"/>
  <c r="I6" i="7"/>
  <c r="M6" i="7"/>
  <c r="T15" i="7" l="1"/>
  <c r="U15" i="7" s="1"/>
  <c r="S20" i="7"/>
  <c r="T16" i="7"/>
  <c r="U16" i="7" s="1"/>
  <c r="T17" i="7"/>
  <c r="U17" i="7" s="1"/>
  <c r="G11" i="7"/>
  <c r="F11" i="7" s="1"/>
  <c r="I11" i="7"/>
  <c r="S11" i="7"/>
  <c r="R11" i="7" s="1"/>
  <c r="M11" i="7"/>
  <c r="L11" i="7" s="1"/>
  <c r="H11" i="7"/>
  <c r="N11" i="7"/>
  <c r="P11" i="7"/>
  <c r="K11" i="7"/>
  <c r="J11" i="7" s="1"/>
  <c r="T7" i="7"/>
  <c r="U7" i="7" s="1"/>
  <c r="T6" i="7"/>
  <c r="U6" i="7" s="1"/>
  <c r="E11" i="7"/>
  <c r="D11" i="7" s="1"/>
  <c r="R20" i="7" l="1"/>
  <c r="T20" i="7"/>
  <c r="U20" i="7" s="1"/>
  <c r="T11" i="7"/>
  <c r="U11" i="7" s="1"/>
</calcChain>
</file>

<file path=xl/sharedStrings.xml><?xml version="1.0" encoding="utf-8"?>
<sst xmlns="http://schemas.openxmlformats.org/spreadsheetml/2006/main" count="198" uniqueCount="120">
  <si>
    <t>Objectif du document</t>
  </si>
  <si>
    <t>-Ce document permet aux porteurs de projet de l'AMI Propreté de la Seine de formaliser les charges et le plan de financement de leur projet</t>
  </si>
  <si>
    <t>Structure du document</t>
  </si>
  <si>
    <t xml:space="preserve">-Le document est composé de 5 onglets, à savoir : </t>
  </si>
  <si>
    <t>-onglet "Mode d'emploi" : ce dernier décrit le fonctionnement du document ;</t>
  </si>
  <si>
    <t>-onglet "Charges" : ce dernier permet aux porteurs de projet de renseigner les charges du projet ;</t>
  </si>
  <si>
    <t>-onglet "Financements_externes" : ce dernier permet aux porteurs de projet de décrire le plan de financement prévisionnel du projet concernant les financements visant des guichets privés et/ou publics ;</t>
  </si>
  <si>
    <t>-onglet "Financements_internes" : ce dernier permet aux porteurs de projet de décrire le plan de financement prévisionnel du projet, concernant la part qui sera apportée par chacune des entités du groupement ;</t>
  </si>
  <si>
    <t>-onglet "Calendrier" : ce dernier permet aux porteurs de projet de préciser le calendrier prévisionnel d'obtention des financements permettant de financer le projet et construire les premières étapes pour sa mise en œuvre.</t>
  </si>
  <si>
    <t>Consignes générales d'utilisation du document</t>
  </si>
  <si>
    <t>1-L'onglet mode d'emploi ne doit pas être modifié.</t>
  </si>
  <si>
    <t>2-Dans les onglets "Charges", "Financements_externes", "Financements_internes" et "Calendrier", seules les cases en bleues doivent être renseignées par les porteurs de projet.</t>
  </si>
  <si>
    <t>3-Dans les onglets "Charges", "Financements_externes", "Financements_internes" et "Calendrier", les montants doivent être renseignés en euros hors taxe en valeur 2023.</t>
  </si>
  <si>
    <t>4-La structure de l'onglet "Charges" ne doit pas être modifiée.</t>
  </si>
  <si>
    <t>5-Les porteurs de projet peuvent ajouter des onglets supplémentaires pour détailler  des éléments financiers.</t>
  </si>
  <si>
    <t xml:space="preserve">6-Les onglets doivent être renseignés dans l'ordre suivant : </t>
  </si>
  <si>
    <t>-onglet "Charges" ;</t>
  </si>
  <si>
    <t>-onglet "Financements_externes" ;</t>
  </si>
  <si>
    <t>-onglet "Financements_internes" ;</t>
  </si>
  <si>
    <t>-onglet "Calendrier".</t>
  </si>
  <si>
    <t>Remplissage de l'onglet "Charges"</t>
  </si>
  <si>
    <t xml:space="preserve">L'onglet "Charges" se décompose en deux parties à savoir : </t>
  </si>
  <si>
    <t>-coûts d'investissement ;</t>
  </si>
  <si>
    <t>-coûts de fonctionnement.</t>
  </si>
  <si>
    <r>
      <t xml:space="preserve">Pour chaque type de poste de charge, </t>
    </r>
    <r>
      <rPr>
        <sz val="11"/>
        <rFont val="Calibri"/>
        <family val="2"/>
        <scheme val="minor"/>
      </rPr>
      <t>les colonnes A et B</t>
    </r>
    <r>
      <rPr>
        <sz val="11"/>
        <color theme="1"/>
        <rFont val="Calibri"/>
        <family val="2"/>
        <scheme val="minor"/>
      </rPr>
      <t xml:space="preserve"> ne doivent pas être modifiées.</t>
    </r>
  </si>
  <si>
    <r>
      <t xml:space="preserve">Pour chaque type de poste de charge, les porteurs de projet doivent renseigner </t>
    </r>
    <r>
      <rPr>
        <sz val="11"/>
        <rFont val="Calibri"/>
        <family val="2"/>
        <scheme val="minor"/>
      </rPr>
      <t>les colonnes C et D.</t>
    </r>
  </si>
  <si>
    <r>
      <rPr>
        <sz val="11"/>
        <rFont val="Calibri"/>
        <family val="2"/>
        <scheme val="minor"/>
      </rPr>
      <t>En colonne C, les monta</t>
    </r>
    <r>
      <rPr>
        <sz val="11"/>
        <color theme="1"/>
        <rFont val="Calibri"/>
        <family val="2"/>
        <scheme val="minor"/>
      </rPr>
      <t>nts de charge doivent être renseignés par les porteurs de projet.</t>
    </r>
  </si>
  <si>
    <r>
      <rPr>
        <sz val="11"/>
        <rFont val="Calibri"/>
        <family val="2"/>
        <scheme val="minor"/>
      </rPr>
      <t>En colonne D, les</t>
    </r>
    <r>
      <rPr>
        <sz val="11"/>
        <color theme="1"/>
        <rFont val="Calibri"/>
        <family val="2"/>
        <scheme val="minor"/>
      </rPr>
      <t xml:space="preserve"> porteurs de projet doivent indiquer les entités responsables de la prestation ciblée.</t>
    </r>
  </si>
  <si>
    <t>Remplissage de l'onglet "Financements_externes"</t>
  </si>
  <si>
    <t xml:space="preserve">L'onglet "Financements_externes" se décompose en deux parties à savoir : </t>
  </si>
  <si>
    <t>L'onglet "Financements_externes" doit permettre de préciser les financeurs du projet en ventilant les postes de charge sur les différents financeurs.</t>
  </si>
  <si>
    <t>Afin de renseigner l'onglet "Financements_externes", il est demandé aux porteurs de projet de renseigner pour les postes "Investissements" et "Fonctionnements" le pourcentage de financement pris par les différents financeurs.</t>
  </si>
  <si>
    <t>En ligne 2, les porteurs de projet indiqueront les différents financeurs, autres que les entités du groupement à partir de la colonne F.</t>
  </si>
  <si>
    <t xml:space="preserve">Le groupement rassemblant les différents porteurs de projet partenaire doit apporter une part significative des financements du projet. </t>
  </si>
  <si>
    <t>Les parts de financement apportées par les membres du groupement sur les postes de charges investissement et fonctionnement doivent être renseignées en colonne D.</t>
  </si>
  <si>
    <t>Le détail au sein des entités du groupement sera renseigné dans l'onglet "Financements_internes";</t>
  </si>
  <si>
    <t>Ces parts de financement sont considérées comme étant garanties par les membres du groupement.</t>
  </si>
  <si>
    <t>Pour les autres cellules bleues, les porteurs de projet renseigneront les parts de financement prévisionnels qui sont ou seront demandés à des guichets publics et/ou privés.</t>
  </si>
  <si>
    <t>Si le cadre de réponse ne contient pas assez de colonne, les porteurs de projet pourront ajouter des colonnes supplémentaires en respectant la trame et en ajustant les formules.</t>
  </si>
  <si>
    <t>Les porteurs de projet devront s'assurer que les montants affichés en colonne sont bien égaux aux montants affichés en colonne C.</t>
  </si>
  <si>
    <t>La colonne U permet de faire le contrôle.</t>
  </si>
  <si>
    <t>Remplissage de l'onglet "Financements_internes"</t>
  </si>
  <si>
    <t xml:space="preserve">L'onglet "Financements_internes" se décompose en deux parties à savoir : </t>
  </si>
  <si>
    <t>L'onglet "Financements_internes" doit permettre de préciser la répartition des financements apportés par chacune des entités du groupement.</t>
  </si>
  <si>
    <t>Afin de renseigner l'onglet "Financements_internes", il est demandé aux porteurs de projet de renseigner pour les postes "Investissements" et "Fonctionnements" le pourcentage de financement pris par les différentes entités composants le groupement.</t>
  </si>
  <si>
    <t>En ligne 2, les porteurs de projet indiqueront les différentes entités du groupement qui apporteront des financements.</t>
  </si>
  <si>
    <t>Ces parts et montant de financement sont considérées comme étant garanties par les membres du groupement.</t>
  </si>
  <si>
    <t>Remplissage de l'onglet "Calendrier"</t>
  </si>
  <si>
    <t xml:space="preserve">L'onglet "Calendrier" se décompose en deux parties à savoir : </t>
  </si>
  <si>
    <t>Cet onglet doit permettre aux porteurs de projet de préciser le calendrier prévisionnel souhaité pour obtenir les différents financements visés vers les guichets publics et/ou privés et vers quelles entités du groupement ces financements sont fléchés.</t>
  </si>
  <si>
    <t>Pour chaque poste de charge, les porteurs de projet renseigneront les montants ciblés et le destinaire du groupement de ces financements.</t>
  </si>
  <si>
    <t>Il n'est pas nécessaire de préciser les guichets de financement puisque ces derniers sont présentés dans l'onglet "Financements_externes".</t>
  </si>
  <si>
    <t>Numéro du poste de charge</t>
  </si>
  <si>
    <t>Poste de charge</t>
  </si>
  <si>
    <t>Montant HT (en euros 2023)</t>
  </si>
  <si>
    <t xml:space="preserve">Entités responsables de la prestation/action </t>
  </si>
  <si>
    <t>I</t>
  </si>
  <si>
    <t>I. Coûts d'investissement</t>
  </si>
  <si>
    <t>I.1</t>
  </si>
  <si>
    <t>Recherche et développement</t>
  </si>
  <si>
    <t>I.2</t>
  </si>
  <si>
    <t>Etudes préalables à la mise en œuvre opérationnelle du projet</t>
  </si>
  <si>
    <t>I.3</t>
  </si>
  <si>
    <t>Obtention des autorisations règlementaires nécessaires au projet auprès des autorités compétentes</t>
  </si>
  <si>
    <t>I.4</t>
  </si>
  <si>
    <t>Investissements matériels</t>
  </si>
  <si>
    <t>I.5</t>
  </si>
  <si>
    <t>Investissements logiciels</t>
  </si>
  <si>
    <t>I.6</t>
  </si>
  <si>
    <t>Autres postes d'investissement</t>
  </si>
  <si>
    <t>Total coûts d'investissement</t>
  </si>
  <si>
    <t>II</t>
  </si>
  <si>
    <t xml:space="preserve">II. Coûts de fonctionnement </t>
  </si>
  <si>
    <t>II.1</t>
  </si>
  <si>
    <t>Masse salariale du personnel nécessaire sur la période de déploiement du projet</t>
  </si>
  <si>
    <t>II.2</t>
  </si>
  <si>
    <t>Coûts de mise à disposition des moyens matériels nécessaires pour la réalisation du projet sur la période ciblée (location ponton, bateau, camion…)</t>
  </si>
  <si>
    <t>II.3</t>
  </si>
  <si>
    <t>Coûts d'énergie nécessaires sur la période de déploiement du projet</t>
  </si>
  <si>
    <t>II.4</t>
  </si>
  <si>
    <t>Coûts d'entretien (maintenance préventive et corrective) des dispositifs mis en œuvre pendant la période de déploiement (hors masse salariale et énergie)</t>
  </si>
  <si>
    <t>II.5</t>
  </si>
  <si>
    <t>Frais généraux (énergie, administratif, télécommunication, gardiennage, assurance, …)</t>
  </si>
  <si>
    <t>II.6</t>
  </si>
  <si>
    <t>Autres postes de fonctionnement</t>
  </si>
  <si>
    <t>Total coûts de fonctionnement</t>
  </si>
  <si>
    <t>OK</t>
  </si>
  <si>
    <t>Groupement</t>
  </si>
  <si>
    <t>Financeur 1</t>
  </si>
  <si>
    <t>Financeur 2</t>
  </si>
  <si>
    <t>Financeur 3</t>
  </si>
  <si>
    <t>Financeur 4</t>
  </si>
  <si>
    <t>Financeur 5</t>
  </si>
  <si>
    <t>Financeur 6</t>
  </si>
  <si>
    <t>Financeur 7</t>
  </si>
  <si>
    <t>Total</t>
  </si>
  <si>
    <t>Contrôle</t>
  </si>
  <si>
    <t>NOK</t>
  </si>
  <si>
    <t>Rappel des charges HT (en euros 2023)</t>
  </si>
  <si>
    <t>Part de financement (%)</t>
  </si>
  <si>
    <t>Montant du financement</t>
  </si>
  <si>
    <t xml:space="preserve"> </t>
  </si>
  <si>
    <t>Entité 1</t>
  </si>
  <si>
    <t>Entité 2</t>
  </si>
  <si>
    <t>Entité 3</t>
  </si>
  <si>
    <t>Entité 4</t>
  </si>
  <si>
    <t>Entité 5</t>
  </si>
  <si>
    <t>Entité 6</t>
  </si>
  <si>
    <t>Entité 7</t>
  </si>
  <si>
    <t>Entité 8</t>
  </si>
  <si>
    <t>Charges prises par le groupement en euros HT</t>
  </si>
  <si>
    <t>Calendrier prévisionnel d'obtention des financements nécessaires à la mise en œuvre du projet</t>
  </si>
  <si>
    <t>Echéancier prévisionnel d'obtention des financements</t>
  </si>
  <si>
    <t xml:space="preserve">Total </t>
  </si>
  <si>
    <t>Montant € HT</t>
  </si>
  <si>
    <t>Destinataire</t>
  </si>
  <si>
    <t>Annexe 1 - Modèle économique - AMI Propreté de la Seine pendant les Jeux Olympiques et Paralympiques à Paris en 2024</t>
  </si>
  <si>
    <t>Présentation des postes de charge pour l'AMI Propreté de la Seine pendant les Jeux Olympiques et Paralympiques à Paris en 2024</t>
  </si>
  <si>
    <t>Présentation du plan de financement externe au groupement pour l'AMI Propreté de la Seine pendant les Jeux Olympiques et Paralympiques à Paris en 2024</t>
  </si>
  <si>
    <t>Présentation du plan de financement interne au groupement pour l'AMI Propreté de la Seine pendant les Jeux Olympiques et Paralympiques à Paris 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</si>
</sst>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0" fillId="0" borderId="9" xfId="0" applyBorder="1"/>
    <xf numFmtId="0" fontId="0" fillId="0" borderId="10" xfId="0" applyBorder="1"/>
    <xf numFmtId="0" fontId="0" fillId="0" borderId="9" xfId="0" quotePrefix="1" applyBorder="1"/>
    <xf numFmtId="0" fontId="0" fillId="0" borderId="0" xfId="0" quotePrefix="1"/>
    <xf numFmtId="0" fontId="0" fillId="0" borderId="11" xfId="0" applyBorder="1"/>
    <xf numFmtId="0" fontId="0" fillId="0" borderId="5" xfId="0" applyBorder="1"/>
    <xf numFmtId="0" fontId="0" fillId="0" borderId="12" xfId="0" applyBorder="1"/>
    <xf numFmtId="0" fontId="4" fillId="0" borderId="11" xfId="0" applyFont="1" applyBorder="1"/>
    <xf numFmtId="0" fontId="6" fillId="0" borderId="0" xfId="0" applyFont="1"/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17" fontId="9" fillId="4" borderId="1" xfId="0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164" fontId="8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7" xfId="0" applyBorder="1"/>
    <xf numFmtId="0" fontId="5" fillId="0" borderId="5" xfId="0" applyFont="1" applyBorder="1"/>
    <xf numFmtId="0" fontId="5" fillId="0" borderId="12" xfId="0" applyFont="1" applyBorder="1"/>
    <xf numFmtId="49" fontId="1" fillId="5" borderId="1" xfId="0" applyNumberFormat="1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8" fillId="4" borderId="13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4" fillId="0" borderId="5" xfId="0" applyFont="1" applyBorder="1"/>
    <xf numFmtId="0" fontId="0" fillId="0" borderId="8" xfId="0" applyBorder="1"/>
    <xf numFmtId="164" fontId="1" fillId="5" borderId="1" xfId="0" applyNumberFormat="1" applyFont="1" applyFill="1" applyBorder="1" applyAlignment="1">
      <alignment horizontal="center" vertical="center" wrapText="1"/>
    </xf>
    <xf numFmtId="10" fontId="1" fillId="4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0" fontId="1" fillId="0" borderId="7" xfId="0" applyNumberFormat="1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17" fontId="8" fillId="4" borderId="13" xfId="0" applyNumberFormat="1" applyFont="1" applyFill="1" applyBorder="1" applyAlignment="1">
      <alignment horizontal="center" vertical="center"/>
    </xf>
    <xf numFmtId="17" fontId="8" fillId="4" borderId="11" xfId="0" applyNumberFormat="1" applyFont="1" applyFill="1" applyBorder="1" applyAlignment="1">
      <alignment horizontal="center" vertical="center"/>
    </xf>
    <xf numFmtId="17" fontId="8" fillId="4" borderId="1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3226593</xdr:colOff>
      <xdr:row>0</xdr:row>
      <xdr:rowOff>291904</xdr:rowOff>
    </xdr:from>
    <xdr:to>
      <xdr:col>4</xdr:col>
      <xdr:colOff>285750</xdr:colOff>
      <xdr:row>0</xdr:row>
      <xdr:rowOff>1045534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249EF84-9351-410A-A5DD-D4247F8F1228}"/>
            </a:ext>
          </a:extLst>
        </xdr:cNvPr>
        <xdr:cNvSpPr/>
      </xdr:nvSpPr>
      <xdr:spPr>
        <a:xfrm>
          <a:off x="16013906" y="291904"/>
          <a:ext cx="3893344" cy="7536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1400" b="1">
              <a:solidFill>
                <a:sysClr val="windowText" lastClr="000000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Compléter </a:t>
          </a:r>
          <a:r>
            <a:rPr lang="fr-FR" sz="1400" b="1" baseline="0">
              <a:solidFill>
                <a:sysClr val="windowText" lastClr="000000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les cases bleues uniquement</a:t>
          </a:r>
          <a:endParaRPr lang="fr-FR" sz="1400" b="1">
            <a:solidFill>
              <a:sysClr val="windowText" lastClr="000000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476250</xdr:colOff>
      <xdr:row>0</xdr:row>
      <xdr:rowOff>276142</xdr:rowOff>
    </xdr:from>
    <xdr:to>
      <xdr:col>18</xdr:col>
      <xdr:colOff>614021</xdr:colOff>
      <xdr:row>0</xdr:row>
      <xdr:rowOff>1020247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5F13E3D-4E6E-467F-AA38-9745AB4F5832}"/>
            </a:ext>
          </a:extLst>
        </xdr:cNvPr>
        <xdr:cNvSpPr/>
      </xdr:nvSpPr>
      <xdr:spPr>
        <a:xfrm>
          <a:off x="17204531" y="276142"/>
          <a:ext cx="4328771" cy="74410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1400" b="1">
              <a:solidFill>
                <a:sysClr val="windowText" lastClr="000000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Compléter </a:t>
          </a:r>
          <a:r>
            <a:rPr lang="fr-FR" sz="1400" b="1" baseline="0">
              <a:solidFill>
                <a:sysClr val="windowText" lastClr="000000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les cases bleues uniquement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476250</xdr:colOff>
      <xdr:row>0</xdr:row>
      <xdr:rowOff>276142</xdr:rowOff>
    </xdr:from>
    <xdr:to>
      <xdr:col>18</xdr:col>
      <xdr:colOff>614021</xdr:colOff>
      <xdr:row>0</xdr:row>
      <xdr:rowOff>1020247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EEDFC75B-41BB-457C-915E-53C8D3AAF08A}"/>
            </a:ext>
          </a:extLst>
        </xdr:cNvPr>
        <xdr:cNvSpPr/>
      </xdr:nvSpPr>
      <xdr:spPr>
        <a:xfrm>
          <a:off x="17935575" y="276142"/>
          <a:ext cx="4328771" cy="74410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1400" b="1">
              <a:solidFill>
                <a:sysClr val="windowText" lastClr="000000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Compléter </a:t>
          </a:r>
          <a:r>
            <a:rPr lang="fr-FR" sz="1400" b="1" baseline="0">
              <a:solidFill>
                <a:sysClr val="windowText" lastClr="000000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les cases bleues uniquement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163233</xdr:colOff>
      <xdr:row>0</xdr:row>
      <xdr:rowOff>254560</xdr:rowOff>
    </xdr:from>
    <xdr:to>
      <xdr:col>29</xdr:col>
      <xdr:colOff>348129</xdr:colOff>
      <xdr:row>0</xdr:row>
      <xdr:rowOff>1005015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C88DEE0-DEAE-4B64-B956-121E0F687036}"/>
            </a:ext>
          </a:extLst>
        </xdr:cNvPr>
        <xdr:cNvSpPr/>
      </xdr:nvSpPr>
      <xdr:spPr>
        <a:xfrm>
          <a:off x="36501108" y="254560"/>
          <a:ext cx="8347821" cy="75045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1400" b="1">
              <a:solidFill>
                <a:sysClr val="windowText" lastClr="000000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Compléter </a:t>
          </a:r>
          <a:r>
            <a:rPr lang="fr-FR" sz="1400" b="1" baseline="0">
              <a:solidFill>
                <a:sysClr val="windowText" lastClr="000000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les cases bleues</a:t>
          </a:r>
          <a:endParaRPr lang="fr-FR" sz="1400" b="1">
            <a:solidFill>
              <a:sysClr val="windowText" lastClr="000000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5"/>
  <sheetViews>
    <sheetView workbookViewId="0">
      <selection activeCell="K8" sqref="K8"/>
    </sheetView>
  </sheetViews>
  <sheetFormatPr baseColWidth="10" defaultColWidth="11.42578125" defaultRowHeight="15" x14ac:dyDescent="0.25"/>
  <cols>
    <col min="1" max="1" width="1.7109375" customWidth="1"/>
    <col min="18" max="18" width="45.85546875" customWidth="1"/>
  </cols>
  <sheetData>
    <row r="1" spans="2:18" ht="7.5" customHeight="1" x14ac:dyDescent="0.25"/>
    <row r="2" spans="2:18" x14ac:dyDescent="0.25">
      <c r="B2" s="52" t="s">
        <v>116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4"/>
    </row>
    <row r="3" spans="2:18" x14ac:dyDescent="0.25">
      <c r="B3" s="55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7"/>
    </row>
    <row r="4" spans="2:18" x14ac:dyDescent="0.25">
      <c r="B4" s="55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7"/>
    </row>
    <row r="5" spans="2:18" x14ac:dyDescent="0.25">
      <c r="B5" s="55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7"/>
    </row>
    <row r="6" spans="2:18" x14ac:dyDescent="0.25">
      <c r="B6" s="58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60"/>
    </row>
    <row r="7" spans="2:18" x14ac:dyDescent="0.25">
      <c r="B7" s="12"/>
      <c r="R7" s="13"/>
    </row>
    <row r="8" spans="2:18" x14ac:dyDescent="0.25">
      <c r="B8" s="19" t="s">
        <v>0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8"/>
    </row>
    <row r="9" spans="2:18" x14ac:dyDescent="0.25">
      <c r="B9" s="14" t="s">
        <v>1</v>
      </c>
      <c r="R9" s="13"/>
    </row>
    <row r="10" spans="2:18" x14ac:dyDescent="0.25">
      <c r="B10" s="12"/>
      <c r="R10" s="13"/>
    </row>
    <row r="11" spans="2:18" x14ac:dyDescent="0.25">
      <c r="B11" s="19" t="s">
        <v>2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</row>
    <row r="12" spans="2:18" x14ac:dyDescent="0.25">
      <c r="B12" s="14" t="s">
        <v>3</v>
      </c>
      <c r="R12" s="13"/>
    </row>
    <row r="13" spans="2:18" x14ac:dyDescent="0.25">
      <c r="B13" s="12"/>
      <c r="C13" s="15" t="s">
        <v>4</v>
      </c>
      <c r="R13" s="13"/>
    </row>
    <row r="14" spans="2:18" x14ac:dyDescent="0.25">
      <c r="B14" s="12"/>
      <c r="C14" s="15" t="s">
        <v>5</v>
      </c>
      <c r="R14" s="13"/>
    </row>
    <row r="15" spans="2:18" x14ac:dyDescent="0.25">
      <c r="B15" s="12"/>
      <c r="C15" s="15" t="s">
        <v>6</v>
      </c>
      <c r="R15" s="13"/>
    </row>
    <row r="16" spans="2:18" x14ac:dyDescent="0.25">
      <c r="B16" s="12"/>
      <c r="C16" s="15" t="s">
        <v>7</v>
      </c>
      <c r="R16" s="13"/>
    </row>
    <row r="17" spans="2:18" x14ac:dyDescent="0.25">
      <c r="B17" s="12"/>
      <c r="C17" s="15" t="s">
        <v>8</v>
      </c>
      <c r="R17" s="13"/>
    </row>
    <row r="18" spans="2:18" x14ac:dyDescent="0.25">
      <c r="B18" s="12"/>
      <c r="R18" s="13"/>
    </row>
    <row r="19" spans="2:18" x14ac:dyDescent="0.25">
      <c r="B19" s="19" t="s">
        <v>9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x14ac:dyDescent="0.25">
      <c r="B20" s="14" t="s">
        <v>10</v>
      </c>
      <c r="R20" s="13"/>
    </row>
    <row r="21" spans="2:18" x14ac:dyDescent="0.25">
      <c r="B21" s="14" t="s">
        <v>11</v>
      </c>
      <c r="R21" s="13"/>
    </row>
    <row r="22" spans="2:18" x14ac:dyDescent="0.25">
      <c r="B22" s="14" t="s">
        <v>12</v>
      </c>
      <c r="R22" s="13"/>
    </row>
    <row r="23" spans="2:18" x14ac:dyDescent="0.25">
      <c r="B23" s="14" t="s">
        <v>13</v>
      </c>
      <c r="R23" s="13"/>
    </row>
    <row r="24" spans="2:18" x14ac:dyDescent="0.25">
      <c r="B24" s="14" t="s">
        <v>14</v>
      </c>
      <c r="R24" s="13"/>
    </row>
    <row r="25" spans="2:18" x14ac:dyDescent="0.25">
      <c r="B25" s="14" t="s">
        <v>15</v>
      </c>
      <c r="R25" s="13"/>
    </row>
    <row r="26" spans="2:18" x14ac:dyDescent="0.25">
      <c r="B26" s="14"/>
      <c r="C26" s="15" t="s">
        <v>16</v>
      </c>
      <c r="R26" s="13"/>
    </row>
    <row r="27" spans="2:18" x14ac:dyDescent="0.25">
      <c r="B27" s="14"/>
      <c r="C27" s="15" t="s">
        <v>17</v>
      </c>
      <c r="R27" s="13"/>
    </row>
    <row r="28" spans="2:18" x14ac:dyDescent="0.25">
      <c r="B28" s="14"/>
      <c r="C28" s="15" t="s">
        <v>18</v>
      </c>
      <c r="R28" s="13"/>
    </row>
    <row r="29" spans="2:18" x14ac:dyDescent="0.25">
      <c r="B29" s="14"/>
      <c r="C29" s="15" t="s">
        <v>19</v>
      </c>
      <c r="R29" s="13"/>
    </row>
    <row r="30" spans="2:18" x14ac:dyDescent="0.25">
      <c r="B30" s="12"/>
      <c r="R30" s="13"/>
    </row>
    <row r="31" spans="2:18" x14ac:dyDescent="0.25">
      <c r="B31" s="19" t="s">
        <v>20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8"/>
    </row>
    <row r="32" spans="2:18" x14ac:dyDescent="0.25">
      <c r="B32" s="12" t="s">
        <v>21</v>
      </c>
      <c r="R32" s="13"/>
    </row>
    <row r="33" spans="2:18" x14ac:dyDescent="0.25">
      <c r="B33" s="12"/>
      <c r="C33" s="15" t="s">
        <v>22</v>
      </c>
      <c r="R33" s="13"/>
    </row>
    <row r="34" spans="2:18" x14ac:dyDescent="0.25">
      <c r="B34" s="12"/>
      <c r="C34" s="15" t="s">
        <v>23</v>
      </c>
      <c r="R34" s="13"/>
    </row>
    <row r="35" spans="2:18" x14ac:dyDescent="0.25">
      <c r="B35" s="12" t="s">
        <v>24</v>
      </c>
      <c r="C35" s="15"/>
      <c r="E35" s="20"/>
      <c r="R35" s="13"/>
    </row>
    <row r="36" spans="2:18" x14ac:dyDescent="0.25">
      <c r="B36" s="12" t="s">
        <v>25</v>
      </c>
      <c r="C36" s="15"/>
      <c r="R36" s="13"/>
    </row>
    <row r="37" spans="2:18" x14ac:dyDescent="0.25">
      <c r="B37" s="12" t="s">
        <v>26</v>
      </c>
      <c r="C37" s="15"/>
      <c r="R37" s="13"/>
    </row>
    <row r="38" spans="2:18" x14ac:dyDescent="0.25">
      <c r="B38" s="12" t="s">
        <v>27</v>
      </c>
      <c r="R38" s="13"/>
    </row>
    <row r="39" spans="2:18" x14ac:dyDescent="0.25">
      <c r="B39" s="12"/>
      <c r="R39" s="13"/>
    </row>
    <row r="40" spans="2:18" x14ac:dyDescent="0.25">
      <c r="B40" s="19" t="s">
        <v>28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8"/>
    </row>
    <row r="41" spans="2:18" x14ac:dyDescent="0.25">
      <c r="B41" s="12" t="s">
        <v>29</v>
      </c>
      <c r="R41" s="13"/>
    </row>
    <row r="42" spans="2:18" x14ac:dyDescent="0.25">
      <c r="B42" s="12"/>
      <c r="C42" s="15" t="s">
        <v>22</v>
      </c>
      <c r="R42" s="13"/>
    </row>
    <row r="43" spans="2:18" x14ac:dyDescent="0.25">
      <c r="B43" s="12"/>
      <c r="C43" s="15" t="s">
        <v>23</v>
      </c>
      <c r="R43" s="13"/>
    </row>
    <row r="44" spans="2:18" x14ac:dyDescent="0.25">
      <c r="B44" s="12" t="s">
        <v>30</v>
      </c>
      <c r="R44" s="13"/>
    </row>
    <row r="45" spans="2:18" x14ac:dyDescent="0.25">
      <c r="B45" s="12" t="s">
        <v>31</v>
      </c>
      <c r="R45" s="13"/>
    </row>
    <row r="46" spans="2:18" x14ac:dyDescent="0.25">
      <c r="B46" s="12" t="s">
        <v>32</v>
      </c>
      <c r="R46" s="13"/>
    </row>
    <row r="47" spans="2:18" x14ac:dyDescent="0.25">
      <c r="B47" s="12" t="s">
        <v>33</v>
      </c>
      <c r="R47" s="13"/>
    </row>
    <row r="48" spans="2:18" x14ac:dyDescent="0.25">
      <c r="B48" s="12" t="s">
        <v>34</v>
      </c>
      <c r="R48" s="13"/>
    </row>
    <row r="49" spans="2:18" x14ac:dyDescent="0.25">
      <c r="B49" s="12" t="s">
        <v>35</v>
      </c>
      <c r="R49" s="13"/>
    </row>
    <row r="50" spans="2:18" x14ac:dyDescent="0.25">
      <c r="B50" s="12" t="s">
        <v>36</v>
      </c>
      <c r="R50" s="13"/>
    </row>
    <row r="51" spans="2:18" x14ac:dyDescent="0.25">
      <c r="B51" s="12" t="s">
        <v>37</v>
      </c>
      <c r="R51" s="13"/>
    </row>
    <row r="52" spans="2:18" x14ac:dyDescent="0.25">
      <c r="B52" s="12" t="s">
        <v>38</v>
      </c>
      <c r="R52" s="13"/>
    </row>
    <row r="53" spans="2:18" x14ac:dyDescent="0.25">
      <c r="B53" s="12" t="s">
        <v>39</v>
      </c>
      <c r="R53" s="13"/>
    </row>
    <row r="54" spans="2:18" x14ac:dyDescent="0.25">
      <c r="B54" s="12" t="s">
        <v>40</v>
      </c>
      <c r="R54" s="13"/>
    </row>
    <row r="55" spans="2:18" x14ac:dyDescent="0.25">
      <c r="B55" s="12"/>
      <c r="R55" s="13"/>
    </row>
    <row r="56" spans="2:18" x14ac:dyDescent="0.25">
      <c r="B56" s="19" t="s">
        <v>41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8"/>
    </row>
    <row r="57" spans="2:18" x14ac:dyDescent="0.25">
      <c r="B57" s="12" t="s">
        <v>42</v>
      </c>
      <c r="R57" s="13"/>
    </row>
    <row r="58" spans="2:18" x14ac:dyDescent="0.25">
      <c r="B58" s="12"/>
      <c r="C58" s="15" t="s">
        <v>22</v>
      </c>
      <c r="R58" s="13"/>
    </row>
    <row r="59" spans="2:18" x14ac:dyDescent="0.25">
      <c r="B59" s="12"/>
      <c r="C59" s="15" t="s">
        <v>23</v>
      </c>
      <c r="R59" s="13"/>
    </row>
    <row r="60" spans="2:18" x14ac:dyDescent="0.25">
      <c r="B60" s="12" t="s">
        <v>43</v>
      </c>
      <c r="R60" s="13"/>
    </row>
    <row r="61" spans="2:18" x14ac:dyDescent="0.25">
      <c r="B61" s="12" t="s">
        <v>44</v>
      </c>
      <c r="R61" s="13"/>
    </row>
    <row r="62" spans="2:18" x14ac:dyDescent="0.25">
      <c r="B62" s="12" t="s">
        <v>45</v>
      </c>
      <c r="R62" s="13"/>
    </row>
    <row r="63" spans="2:18" x14ac:dyDescent="0.25">
      <c r="B63" s="12" t="s">
        <v>33</v>
      </c>
      <c r="R63" s="13"/>
    </row>
    <row r="64" spans="2:18" x14ac:dyDescent="0.25">
      <c r="B64" s="12" t="s">
        <v>46</v>
      </c>
      <c r="R64" s="13"/>
    </row>
    <row r="65" spans="2:18" x14ac:dyDescent="0.25">
      <c r="B65" s="12" t="s">
        <v>38</v>
      </c>
      <c r="R65" s="13"/>
    </row>
    <row r="66" spans="2:18" x14ac:dyDescent="0.25">
      <c r="B66" s="12" t="s">
        <v>39</v>
      </c>
      <c r="R66" s="13"/>
    </row>
    <row r="67" spans="2:18" x14ac:dyDescent="0.25">
      <c r="B67" s="12" t="s">
        <v>40</v>
      </c>
      <c r="R67" s="13"/>
    </row>
    <row r="68" spans="2:18" x14ac:dyDescent="0.25">
      <c r="B68" s="12"/>
      <c r="R68" s="13"/>
    </row>
    <row r="69" spans="2:18" x14ac:dyDescent="0.25">
      <c r="B69" s="19" t="s">
        <v>47</v>
      </c>
      <c r="C69" s="44"/>
      <c r="D69" s="44"/>
      <c r="R69" s="18"/>
    </row>
    <row r="70" spans="2:18" x14ac:dyDescent="0.25">
      <c r="B70" s="12" t="s">
        <v>48</v>
      </c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45"/>
    </row>
    <row r="71" spans="2:18" x14ac:dyDescent="0.25">
      <c r="B71" s="12"/>
      <c r="C71" s="15" t="s">
        <v>22</v>
      </c>
      <c r="R71" s="13"/>
    </row>
    <row r="72" spans="2:18" x14ac:dyDescent="0.25">
      <c r="B72" s="12"/>
      <c r="C72" s="15" t="s">
        <v>23</v>
      </c>
      <c r="R72" s="13"/>
    </row>
    <row r="73" spans="2:18" x14ac:dyDescent="0.25">
      <c r="B73" s="12" t="s">
        <v>49</v>
      </c>
      <c r="R73" s="13"/>
    </row>
    <row r="74" spans="2:18" x14ac:dyDescent="0.25">
      <c r="B74" s="12" t="s">
        <v>50</v>
      </c>
      <c r="R74" s="13"/>
    </row>
    <row r="75" spans="2:18" x14ac:dyDescent="0.25">
      <c r="B75" s="16" t="s">
        <v>51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8"/>
    </row>
  </sheetData>
  <mergeCells count="1">
    <mergeCell ref="B2:R6"/>
  </mergeCells>
  <pageMargins left="0.7" right="0.7" top="0.75" bottom="0.75" header="0.3" footer="0.3"/>
  <pageSetup paperSize="9" orientation="portrait" horizontalDpi="4294967292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zoomScale="60" zoomScaleNormal="60" workbookViewId="0">
      <pane ySplit="2" topLeftCell="A17" activePane="bottomLeft" state="frozen"/>
      <selection pane="bottomLeft" activeCell="B2" sqref="B2"/>
    </sheetView>
  </sheetViews>
  <sheetFormatPr baseColWidth="10" defaultColWidth="10.85546875" defaultRowHeight="15" x14ac:dyDescent="0.25"/>
  <cols>
    <col min="1" max="1" width="15.7109375" customWidth="1"/>
    <col min="2" max="2" width="137.140625" style="1" customWidth="1"/>
    <col min="3" max="3" width="38.85546875" style="2" customWidth="1"/>
    <col min="4" max="4" width="102.42578125" customWidth="1"/>
  </cols>
  <sheetData>
    <row r="1" spans="1:4" ht="59.25" customHeight="1" x14ac:dyDescent="0.25">
      <c r="A1" s="65" t="s">
        <v>117</v>
      </c>
      <c r="B1" s="65"/>
      <c r="C1" s="65"/>
      <c r="D1" s="66"/>
    </row>
    <row r="2" spans="1:4" ht="76.5" customHeight="1" x14ac:dyDescent="0.25">
      <c r="A2" s="4" t="s">
        <v>52</v>
      </c>
      <c r="B2" s="4" t="s">
        <v>53</v>
      </c>
      <c r="C2" s="5" t="s">
        <v>54</v>
      </c>
      <c r="D2" s="5" t="s">
        <v>55</v>
      </c>
    </row>
    <row r="3" spans="1:4" ht="40.15" customHeight="1" x14ac:dyDescent="0.25">
      <c r="A3" s="21" t="s">
        <v>56</v>
      </c>
      <c r="B3" s="62" t="s">
        <v>57</v>
      </c>
      <c r="C3" s="63"/>
      <c r="D3" s="64"/>
    </row>
    <row r="4" spans="1:4" ht="110.1" customHeight="1" x14ac:dyDescent="0.25">
      <c r="A4" s="33" t="s">
        <v>58</v>
      </c>
      <c r="B4" s="9" t="s">
        <v>59</v>
      </c>
      <c r="C4" s="3"/>
      <c r="D4" s="8"/>
    </row>
    <row r="5" spans="1:4" ht="110.1" customHeight="1" x14ac:dyDescent="0.25">
      <c r="A5" s="33" t="s">
        <v>60</v>
      </c>
      <c r="B5" s="9" t="s">
        <v>61</v>
      </c>
      <c r="C5" s="3"/>
      <c r="D5" s="8"/>
    </row>
    <row r="6" spans="1:4" ht="110.1" customHeight="1" x14ac:dyDescent="0.25">
      <c r="A6" s="33" t="s">
        <v>62</v>
      </c>
      <c r="B6" s="9" t="s">
        <v>63</v>
      </c>
      <c r="C6" s="3"/>
      <c r="D6" s="8"/>
    </row>
    <row r="7" spans="1:4" ht="110.1" customHeight="1" x14ac:dyDescent="0.25">
      <c r="A7" s="33" t="s">
        <v>64</v>
      </c>
      <c r="B7" s="9" t="s">
        <v>65</v>
      </c>
      <c r="C7" s="3"/>
      <c r="D7" s="8"/>
    </row>
    <row r="8" spans="1:4" ht="110.1" customHeight="1" x14ac:dyDescent="0.25">
      <c r="A8" s="33" t="s">
        <v>66</v>
      </c>
      <c r="B8" s="9" t="s">
        <v>67</v>
      </c>
      <c r="C8" s="3"/>
      <c r="D8" s="8"/>
    </row>
    <row r="9" spans="1:4" ht="110.1" customHeight="1" x14ac:dyDescent="0.25">
      <c r="A9" s="33" t="s">
        <v>68</v>
      </c>
      <c r="B9" s="9" t="s">
        <v>69</v>
      </c>
      <c r="C9" s="3"/>
      <c r="D9" s="8"/>
    </row>
    <row r="10" spans="1:4" ht="54.95" customHeight="1" x14ac:dyDescent="0.25">
      <c r="A10" s="61" t="s">
        <v>70</v>
      </c>
      <c r="B10" s="61"/>
      <c r="C10" s="5">
        <f>SUM(C4:C9)</f>
        <v>0</v>
      </c>
      <c r="D10" s="6"/>
    </row>
    <row r="12" spans="1:4" ht="40.15" customHeight="1" x14ac:dyDescent="0.25">
      <c r="A12" s="21" t="s">
        <v>71</v>
      </c>
      <c r="B12" s="62" t="s">
        <v>72</v>
      </c>
      <c r="C12" s="63"/>
      <c r="D12" s="64"/>
    </row>
    <row r="13" spans="1:4" ht="110.1" customHeight="1" x14ac:dyDescent="0.25">
      <c r="A13" s="33" t="s">
        <v>73</v>
      </c>
      <c r="B13" s="10" t="s">
        <v>74</v>
      </c>
      <c r="C13" s="3"/>
      <c r="D13" s="3"/>
    </row>
    <row r="14" spans="1:4" ht="110.1" customHeight="1" x14ac:dyDescent="0.25">
      <c r="A14" s="33" t="s">
        <v>75</v>
      </c>
      <c r="B14" s="10" t="s">
        <v>76</v>
      </c>
      <c r="C14" s="3"/>
      <c r="D14" s="3"/>
    </row>
    <row r="15" spans="1:4" ht="110.1" customHeight="1" x14ac:dyDescent="0.25">
      <c r="A15" s="33" t="s">
        <v>77</v>
      </c>
      <c r="B15" s="10" t="s">
        <v>78</v>
      </c>
      <c r="C15" s="3"/>
      <c r="D15" s="3"/>
    </row>
    <row r="16" spans="1:4" ht="110.1" customHeight="1" x14ac:dyDescent="0.25">
      <c r="A16" s="33" t="s">
        <v>79</v>
      </c>
      <c r="B16" s="10" t="s">
        <v>80</v>
      </c>
      <c r="C16" s="3"/>
      <c r="D16" s="3"/>
    </row>
    <row r="17" spans="1:4" ht="110.1" customHeight="1" x14ac:dyDescent="0.25">
      <c r="A17" s="33" t="s">
        <v>81</v>
      </c>
      <c r="B17" s="10" t="s">
        <v>82</v>
      </c>
      <c r="C17" s="3"/>
      <c r="D17" s="3"/>
    </row>
    <row r="18" spans="1:4" ht="110.1" customHeight="1" x14ac:dyDescent="0.25">
      <c r="A18" s="33" t="s">
        <v>83</v>
      </c>
      <c r="B18" s="11" t="s">
        <v>84</v>
      </c>
      <c r="C18" s="3"/>
      <c r="D18" s="3"/>
    </row>
    <row r="19" spans="1:4" ht="54.95" customHeight="1" x14ac:dyDescent="0.25">
      <c r="A19" s="61" t="s">
        <v>85</v>
      </c>
      <c r="B19" s="61"/>
      <c r="C19" s="5">
        <f>SUM(C13:C18)</f>
        <v>0</v>
      </c>
      <c r="D19" s="6"/>
    </row>
  </sheetData>
  <protectedRanges>
    <protectedRange sqref="C18:D18 C4:D17" name="Plage1"/>
  </protectedRanges>
  <mergeCells count="5">
    <mergeCell ref="A19:B19"/>
    <mergeCell ref="B3:D3"/>
    <mergeCell ref="B12:D12"/>
    <mergeCell ref="A1:D1"/>
    <mergeCell ref="A10:B10"/>
  </mergeCells>
  <pageMargins left="0.7" right="0.7" top="0.75" bottom="0.75" header="0.3" footer="0.3"/>
  <pageSetup paperSize="9" scale="7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zoomScale="80" zoomScaleNormal="80" workbookViewId="0">
      <pane ySplit="3" topLeftCell="A23" activePane="bottomLeft" state="frozen"/>
      <selection pane="bottomLeft" activeCell="G3" sqref="G3"/>
    </sheetView>
  </sheetViews>
  <sheetFormatPr baseColWidth="10" defaultColWidth="10.85546875" defaultRowHeight="15" x14ac:dyDescent="0.25"/>
  <cols>
    <col min="2" max="2" width="55.42578125" style="1" customWidth="1"/>
    <col min="3" max="3" width="22.7109375" style="2" bestFit="1" customWidth="1"/>
    <col min="4" max="19" width="15.7109375" customWidth="1"/>
  </cols>
  <sheetData>
    <row r="1" spans="1:26" ht="54.75" customHeight="1" x14ac:dyDescent="0.25">
      <c r="A1" s="65" t="s">
        <v>118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6"/>
      <c r="Z1" t="s">
        <v>86</v>
      </c>
    </row>
    <row r="2" spans="1:26" ht="34.5" customHeight="1" x14ac:dyDescent="0.25">
      <c r="A2" s="71"/>
      <c r="B2" s="71"/>
      <c r="C2" s="72"/>
      <c r="D2" s="74" t="s">
        <v>87</v>
      </c>
      <c r="E2" s="74"/>
      <c r="F2" s="73" t="s">
        <v>88</v>
      </c>
      <c r="G2" s="73"/>
      <c r="H2" s="73" t="s">
        <v>89</v>
      </c>
      <c r="I2" s="73"/>
      <c r="J2" s="73" t="s">
        <v>90</v>
      </c>
      <c r="K2" s="73"/>
      <c r="L2" s="73" t="s">
        <v>91</v>
      </c>
      <c r="M2" s="73"/>
      <c r="N2" s="73" t="s">
        <v>92</v>
      </c>
      <c r="O2" s="73"/>
      <c r="P2" s="73" t="s">
        <v>93</v>
      </c>
      <c r="Q2" s="73"/>
      <c r="R2" s="73" t="s">
        <v>94</v>
      </c>
      <c r="S2" s="73"/>
      <c r="T2" s="67" t="s">
        <v>95</v>
      </c>
      <c r="U2" s="67" t="s">
        <v>96</v>
      </c>
      <c r="Z2" t="s">
        <v>97</v>
      </c>
    </row>
    <row r="3" spans="1:26" ht="76.5" customHeight="1" x14ac:dyDescent="0.25">
      <c r="A3" s="4" t="str">
        <f>Charges!A2</f>
        <v>Numéro du poste de charge</v>
      </c>
      <c r="B3" s="4" t="str">
        <f>Charges!B2</f>
        <v>Poste de charge</v>
      </c>
      <c r="C3" s="5" t="s">
        <v>98</v>
      </c>
      <c r="D3" s="5" t="s">
        <v>99</v>
      </c>
      <c r="E3" s="5" t="s">
        <v>100</v>
      </c>
      <c r="F3" s="5" t="s">
        <v>99</v>
      </c>
      <c r="G3" s="5" t="s">
        <v>100</v>
      </c>
      <c r="H3" s="5" t="s">
        <v>99</v>
      </c>
      <c r="I3" s="5" t="s">
        <v>100</v>
      </c>
      <c r="J3" s="5" t="s">
        <v>99</v>
      </c>
      <c r="K3" s="5" t="s">
        <v>100</v>
      </c>
      <c r="L3" s="5" t="s">
        <v>99</v>
      </c>
      <c r="M3" s="5" t="s">
        <v>100</v>
      </c>
      <c r="N3" s="5" t="s">
        <v>99</v>
      </c>
      <c r="O3" s="5" t="s">
        <v>100</v>
      </c>
      <c r="P3" s="5" t="s">
        <v>99</v>
      </c>
      <c r="Q3" s="5" t="s">
        <v>100</v>
      </c>
      <c r="R3" s="5" t="s">
        <v>99</v>
      </c>
      <c r="S3" s="5" t="s">
        <v>100</v>
      </c>
      <c r="T3" s="67"/>
      <c r="U3" s="67"/>
    </row>
    <row r="4" spans="1:26" ht="60" customHeight="1" x14ac:dyDescent="0.25">
      <c r="A4" s="21" t="str">
        <f>Charges!A3</f>
        <v>I</v>
      </c>
      <c r="B4" s="68" t="str">
        <f>Charges!B3</f>
        <v>I. Coûts d'investissement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</row>
    <row r="5" spans="1:26" ht="68.25" customHeight="1" x14ac:dyDescent="0.25">
      <c r="A5" s="33" t="str">
        <f>Charges!A4</f>
        <v>I.1</v>
      </c>
      <c r="B5" s="48" t="str">
        <f>Charges!B4</f>
        <v>Recherche et développement</v>
      </c>
      <c r="C5" s="46">
        <f>Charges!C4</f>
        <v>0</v>
      </c>
      <c r="D5" s="7"/>
      <c r="E5" s="46">
        <f t="shared" ref="E5:E10" si="0">D5*$C5</f>
        <v>0</v>
      </c>
      <c r="F5" s="7"/>
      <c r="G5" s="46">
        <f t="shared" ref="G5:I9" si="1">F5*$C5</f>
        <v>0</v>
      </c>
      <c r="H5" s="7"/>
      <c r="I5" s="46">
        <f t="shared" si="1"/>
        <v>0</v>
      </c>
      <c r="J5" s="7"/>
      <c r="K5" s="46">
        <f t="shared" ref="K5" si="2">J5*$C5</f>
        <v>0</v>
      </c>
      <c r="L5" s="7"/>
      <c r="M5" s="46">
        <f t="shared" ref="M5" si="3">L5*$C5</f>
        <v>0</v>
      </c>
      <c r="N5" s="7"/>
      <c r="O5" s="46">
        <f t="shared" ref="O5" si="4">N5*$C5</f>
        <v>0</v>
      </c>
      <c r="P5" s="7"/>
      <c r="Q5" s="46">
        <f t="shared" ref="Q5" si="5">P5*$C5</f>
        <v>0</v>
      </c>
      <c r="R5" s="7"/>
      <c r="S5" s="46">
        <f t="shared" ref="S5" si="6">R5*$C5</f>
        <v>0</v>
      </c>
      <c r="T5" s="6">
        <f>S5+Q5+O5+M5+K5+I5+G5+E5</f>
        <v>0</v>
      </c>
      <c r="U5" s="6" t="str">
        <f>IF(T5=C5,"OK","NOK")</f>
        <v>OK</v>
      </c>
    </row>
    <row r="6" spans="1:26" ht="68.25" customHeight="1" x14ac:dyDescent="0.25">
      <c r="A6" s="33" t="str">
        <f>Charges!A5</f>
        <v>I.2</v>
      </c>
      <c r="B6" s="48" t="str">
        <f>Charges!B5</f>
        <v>Etudes préalables à la mise en œuvre opérationnelle du projet</v>
      </c>
      <c r="C6" s="46">
        <f>Charges!C5</f>
        <v>0</v>
      </c>
      <c r="D6" s="7"/>
      <c r="E6" s="46">
        <f t="shared" si="0"/>
        <v>0</v>
      </c>
      <c r="F6" s="7"/>
      <c r="G6" s="46">
        <f t="shared" si="1"/>
        <v>0</v>
      </c>
      <c r="H6" s="7"/>
      <c r="I6" s="46">
        <f t="shared" si="1"/>
        <v>0</v>
      </c>
      <c r="J6" s="7"/>
      <c r="K6" s="46">
        <f t="shared" ref="K6" si="7">J6*$C6</f>
        <v>0</v>
      </c>
      <c r="L6" s="7"/>
      <c r="M6" s="46">
        <f t="shared" ref="M6" si="8">L6*$C6</f>
        <v>0</v>
      </c>
      <c r="N6" s="7"/>
      <c r="O6" s="46">
        <f t="shared" ref="O6" si="9">N6*$C6</f>
        <v>0</v>
      </c>
      <c r="P6" s="7"/>
      <c r="Q6" s="46">
        <f t="shared" ref="Q6" si="10">P6*$C6</f>
        <v>0</v>
      </c>
      <c r="R6" s="7"/>
      <c r="S6" s="46">
        <f t="shared" ref="S6" si="11">R6*$C6</f>
        <v>0</v>
      </c>
      <c r="T6" s="6">
        <f t="shared" ref="T6:T11" si="12">S6+Q6+O6+M6+K6+I6+G6+E6</f>
        <v>0</v>
      </c>
      <c r="U6" s="6" t="str">
        <f t="shared" ref="U6:U11" si="13">IF(T6=C6,"OK","NOK")</f>
        <v>OK</v>
      </c>
    </row>
    <row r="7" spans="1:26" ht="68.25" customHeight="1" x14ac:dyDescent="0.25">
      <c r="A7" s="33" t="str">
        <f>Charges!A6</f>
        <v>I.3</v>
      </c>
      <c r="B7" s="48" t="str">
        <f>Charges!B6</f>
        <v>Obtention des autorisations règlementaires nécessaires au projet auprès des autorités compétentes</v>
      </c>
      <c r="C7" s="46">
        <f>Charges!C6</f>
        <v>0</v>
      </c>
      <c r="D7" s="7"/>
      <c r="E7" s="46">
        <f t="shared" si="0"/>
        <v>0</v>
      </c>
      <c r="F7" s="7"/>
      <c r="G7" s="46">
        <f t="shared" si="1"/>
        <v>0</v>
      </c>
      <c r="H7" s="7"/>
      <c r="I7" s="46">
        <f t="shared" si="1"/>
        <v>0</v>
      </c>
      <c r="J7" s="7"/>
      <c r="K7" s="46">
        <f t="shared" ref="K7" si="14">J7*$C7</f>
        <v>0</v>
      </c>
      <c r="L7" s="7"/>
      <c r="M7" s="46">
        <f t="shared" ref="M7" si="15">L7*$C7</f>
        <v>0</v>
      </c>
      <c r="N7" s="7"/>
      <c r="O7" s="46">
        <f t="shared" ref="O7" si="16">N7*$C7</f>
        <v>0</v>
      </c>
      <c r="P7" s="7"/>
      <c r="Q7" s="46">
        <f t="shared" ref="Q7" si="17">P7*$C7</f>
        <v>0</v>
      </c>
      <c r="R7" s="7"/>
      <c r="S7" s="46">
        <f t="shared" ref="S7" si="18">R7*$C7</f>
        <v>0</v>
      </c>
      <c r="T7" s="6">
        <f t="shared" si="12"/>
        <v>0</v>
      </c>
      <c r="U7" s="6" t="str">
        <f t="shared" si="13"/>
        <v>OK</v>
      </c>
    </row>
    <row r="8" spans="1:26" ht="68.25" customHeight="1" x14ac:dyDescent="0.25">
      <c r="A8" s="33" t="str">
        <f>Charges!A7</f>
        <v>I.4</v>
      </c>
      <c r="B8" s="48" t="str">
        <f>Charges!B7</f>
        <v>Investissements matériels</v>
      </c>
      <c r="C8" s="46">
        <f>Charges!C7</f>
        <v>0</v>
      </c>
      <c r="D8" s="7"/>
      <c r="E8" s="46">
        <f t="shared" si="0"/>
        <v>0</v>
      </c>
      <c r="F8" s="7"/>
      <c r="G8" s="46">
        <f t="shared" si="1"/>
        <v>0</v>
      </c>
      <c r="H8" s="7"/>
      <c r="I8" s="46">
        <f t="shared" si="1"/>
        <v>0</v>
      </c>
      <c r="J8" s="7"/>
      <c r="K8" s="46">
        <f t="shared" ref="K8" si="19">J8*$C8</f>
        <v>0</v>
      </c>
      <c r="L8" s="7"/>
      <c r="M8" s="46">
        <f t="shared" ref="M8" si="20">L8*$C8</f>
        <v>0</v>
      </c>
      <c r="N8" s="7"/>
      <c r="O8" s="46">
        <f t="shared" ref="O8" si="21">N8*$C8</f>
        <v>0</v>
      </c>
      <c r="P8" s="7"/>
      <c r="Q8" s="46">
        <f t="shared" ref="Q8" si="22">P8*$C8</f>
        <v>0</v>
      </c>
      <c r="R8" s="7"/>
      <c r="S8" s="46">
        <f t="shared" ref="S8" si="23">R8*$C8</f>
        <v>0</v>
      </c>
      <c r="T8" s="6">
        <f t="shared" si="12"/>
        <v>0</v>
      </c>
      <c r="U8" s="6" t="str">
        <f t="shared" si="13"/>
        <v>OK</v>
      </c>
    </row>
    <row r="9" spans="1:26" ht="68.25" customHeight="1" x14ac:dyDescent="0.25">
      <c r="A9" s="33" t="str">
        <f>Charges!A8</f>
        <v>I.5</v>
      </c>
      <c r="B9" s="48" t="str">
        <f>Charges!B8</f>
        <v>Investissements logiciels</v>
      </c>
      <c r="C9" s="46">
        <f>Charges!C8</f>
        <v>0</v>
      </c>
      <c r="D9" s="7"/>
      <c r="E9" s="46">
        <f t="shared" si="0"/>
        <v>0</v>
      </c>
      <c r="F9" s="7"/>
      <c r="G9" s="46">
        <f t="shared" si="1"/>
        <v>0</v>
      </c>
      <c r="H9" s="7"/>
      <c r="I9" s="46">
        <f t="shared" si="1"/>
        <v>0</v>
      </c>
      <c r="J9" s="7"/>
      <c r="K9" s="46">
        <f t="shared" ref="K9" si="24">J9*$C9</f>
        <v>0</v>
      </c>
      <c r="L9" s="7"/>
      <c r="M9" s="46">
        <f t="shared" ref="M9" si="25">L9*$C9</f>
        <v>0</v>
      </c>
      <c r="N9" s="7"/>
      <c r="O9" s="46">
        <f t="shared" ref="O9" si="26">N9*$C9</f>
        <v>0</v>
      </c>
      <c r="P9" s="7"/>
      <c r="Q9" s="46">
        <f t="shared" ref="Q9" si="27">P9*$C9</f>
        <v>0</v>
      </c>
      <c r="R9" s="7"/>
      <c r="S9" s="46">
        <f t="shared" ref="S9" si="28">R9*$C9</f>
        <v>0</v>
      </c>
      <c r="T9" s="6">
        <f t="shared" si="12"/>
        <v>0</v>
      </c>
      <c r="U9" s="6" t="str">
        <f t="shared" si="13"/>
        <v>OK</v>
      </c>
    </row>
    <row r="10" spans="1:26" ht="68.25" customHeight="1" x14ac:dyDescent="0.25">
      <c r="A10" s="33" t="str">
        <f>Charges!A9</f>
        <v>I.6</v>
      </c>
      <c r="B10" s="48" t="str">
        <f>Charges!B9</f>
        <v>Autres postes d'investissement</v>
      </c>
      <c r="C10" s="46">
        <f>Charges!C9</f>
        <v>0</v>
      </c>
      <c r="D10" s="7"/>
      <c r="E10" s="46">
        <f t="shared" si="0"/>
        <v>0</v>
      </c>
      <c r="F10" s="7"/>
      <c r="G10" s="46">
        <f>F10*$C10</f>
        <v>0</v>
      </c>
      <c r="H10" s="7"/>
      <c r="I10" s="46">
        <f>H10*$C10</f>
        <v>0</v>
      </c>
      <c r="J10" s="7"/>
      <c r="K10" s="46">
        <f>J10*$C10</f>
        <v>0</v>
      </c>
      <c r="L10" s="7"/>
      <c r="M10" s="46">
        <f>L10*$C10</f>
        <v>0</v>
      </c>
      <c r="N10" s="7"/>
      <c r="O10" s="46">
        <f>N10*$C10</f>
        <v>0</v>
      </c>
      <c r="P10" s="7"/>
      <c r="Q10" s="46">
        <f>P10*$C10</f>
        <v>0</v>
      </c>
      <c r="R10" s="7"/>
      <c r="S10" s="46">
        <f>R10*$C10</f>
        <v>0</v>
      </c>
      <c r="T10" s="6">
        <f t="shared" si="12"/>
        <v>0</v>
      </c>
      <c r="U10" s="6" t="str">
        <f t="shared" si="13"/>
        <v>OK</v>
      </c>
    </row>
    <row r="11" spans="1:26" ht="68.25" customHeight="1" x14ac:dyDescent="0.25">
      <c r="A11" s="61" t="s">
        <v>70</v>
      </c>
      <c r="B11" s="61"/>
      <c r="C11" s="6">
        <f>Charges!C10</f>
        <v>0</v>
      </c>
      <c r="D11" s="47" t="str">
        <f>IFERROR(E11/$C$11,"")</f>
        <v/>
      </c>
      <c r="E11" s="6">
        <f>+SUM(E5:E10)</f>
        <v>0</v>
      </c>
      <c r="F11" s="47" t="str">
        <f>IFERROR(G11/$C$11,"")</f>
        <v/>
      </c>
      <c r="G11" s="6">
        <f>+SUM(G5:G10)</f>
        <v>0</v>
      </c>
      <c r="H11" s="47" t="str">
        <f>IFERROR(I11/$C$11,"")</f>
        <v/>
      </c>
      <c r="I11" s="6">
        <f>+SUM(I5:I10)</f>
        <v>0</v>
      </c>
      <c r="J11" s="47" t="str">
        <f>IFERROR(K11/$C$11,"")</f>
        <v/>
      </c>
      <c r="K11" s="6">
        <f>+SUM(K5:K10)</f>
        <v>0</v>
      </c>
      <c r="L11" s="47" t="str">
        <f>IFERROR(M11/$C$11,"")</f>
        <v/>
      </c>
      <c r="M11" s="6">
        <f>+SUM(M5:M10)</f>
        <v>0</v>
      </c>
      <c r="N11" s="47" t="str">
        <f>IFERROR(O11/$C$11,"")</f>
        <v/>
      </c>
      <c r="O11" s="6">
        <f>+SUM(O5:O10)</f>
        <v>0</v>
      </c>
      <c r="P11" s="47" t="str">
        <f>IFERROR(Q11/$C$11,"")</f>
        <v/>
      </c>
      <c r="Q11" s="6">
        <f>+SUM(Q5:Q10)</f>
        <v>0</v>
      </c>
      <c r="R11" s="47" t="str">
        <f>IFERROR(S11/$C$11,"")</f>
        <v/>
      </c>
      <c r="S11" s="6">
        <f>+SUM(S5:S10)</f>
        <v>0</v>
      </c>
      <c r="T11" s="6">
        <f t="shared" si="12"/>
        <v>0</v>
      </c>
      <c r="U11" s="6" t="str">
        <f t="shared" si="13"/>
        <v>OK</v>
      </c>
    </row>
    <row r="12" spans="1:26" ht="20.25" customHeight="1" x14ac:dyDescent="0.25">
      <c r="B12" s="49"/>
      <c r="C12" s="50"/>
      <c r="D12" s="51"/>
      <c r="E12" s="50"/>
      <c r="F12" s="51"/>
      <c r="G12" s="50"/>
      <c r="H12" s="51"/>
      <c r="I12" s="50"/>
      <c r="J12" s="51"/>
      <c r="K12" s="50"/>
      <c r="L12" s="51"/>
      <c r="M12" s="50"/>
      <c r="N12" s="51"/>
      <c r="O12" s="50"/>
      <c r="P12" s="51"/>
      <c r="Q12" s="50"/>
      <c r="R12" s="51"/>
      <c r="S12" s="50"/>
    </row>
    <row r="13" spans="1:26" ht="60" customHeight="1" x14ac:dyDescent="0.25">
      <c r="A13" s="22" t="str">
        <f>Charges!A12</f>
        <v>II</v>
      </c>
      <c r="B13" s="69" t="str">
        <f>Charges!B12</f>
        <v xml:space="preserve">II. Coûts de fonctionnement 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</row>
    <row r="14" spans="1:26" ht="68.25" customHeight="1" x14ac:dyDescent="0.25">
      <c r="A14" s="33" t="str">
        <f>Charges!A13</f>
        <v>II.1</v>
      </c>
      <c r="B14" s="10" t="str">
        <f>Charges!B13</f>
        <v>Masse salariale du personnel nécessaire sur la période de déploiement du projet</v>
      </c>
      <c r="C14" s="46">
        <f>Charges!C13</f>
        <v>0</v>
      </c>
      <c r="D14" s="7"/>
      <c r="E14" s="46">
        <f t="shared" ref="E14:G18" si="29">D14*$C14</f>
        <v>0</v>
      </c>
      <c r="F14" s="7"/>
      <c r="G14" s="46">
        <f t="shared" si="29"/>
        <v>0</v>
      </c>
      <c r="H14" s="7"/>
      <c r="I14" s="46">
        <f t="shared" ref="I14" si="30">H14*$C14</f>
        <v>0</v>
      </c>
      <c r="J14" s="7"/>
      <c r="K14" s="46">
        <f t="shared" ref="K14" si="31">J14*$C14</f>
        <v>0</v>
      </c>
      <c r="L14" s="7"/>
      <c r="M14" s="46">
        <f t="shared" ref="M14" si="32">L14*$C14</f>
        <v>0</v>
      </c>
      <c r="N14" s="7"/>
      <c r="O14" s="46">
        <f t="shared" ref="O14" si="33">N14*$C14</f>
        <v>0</v>
      </c>
      <c r="P14" s="7"/>
      <c r="Q14" s="46">
        <f t="shared" ref="Q14" si="34">P14*$C14</f>
        <v>0</v>
      </c>
      <c r="R14" s="7"/>
      <c r="S14" s="46">
        <f t="shared" ref="S14" si="35">R14*$C14</f>
        <v>0</v>
      </c>
      <c r="T14" s="6">
        <f>S14+Q14+O14+M14+K14+I14+G14+E14</f>
        <v>0</v>
      </c>
      <c r="U14" s="6" t="str">
        <f>IF(T14=C14,"OK","NOK")</f>
        <v>OK</v>
      </c>
    </row>
    <row r="15" spans="1:26" ht="68.25" customHeight="1" x14ac:dyDescent="0.25">
      <c r="A15" s="33" t="str">
        <f>Charges!A14</f>
        <v>II.2</v>
      </c>
      <c r="B15" s="10" t="str">
        <f>Charges!B14</f>
        <v>Coûts de mise à disposition des moyens matériels nécessaires pour la réalisation du projet sur la période ciblée (location ponton, bateau, camion…)</v>
      </c>
      <c r="C15" s="46">
        <f>Charges!C14</f>
        <v>0</v>
      </c>
      <c r="D15" s="7"/>
      <c r="E15" s="46">
        <f t="shared" si="29"/>
        <v>0</v>
      </c>
      <c r="F15" s="7"/>
      <c r="G15" s="46">
        <f t="shared" si="29"/>
        <v>0</v>
      </c>
      <c r="H15" s="7"/>
      <c r="I15" s="46">
        <f t="shared" ref="I15" si="36">H15*$C15</f>
        <v>0</v>
      </c>
      <c r="J15" s="7"/>
      <c r="K15" s="46">
        <f t="shared" ref="K15" si="37">J15*$C15</f>
        <v>0</v>
      </c>
      <c r="L15" s="7"/>
      <c r="M15" s="46">
        <f t="shared" ref="M15" si="38">L15*$C15</f>
        <v>0</v>
      </c>
      <c r="N15" s="7"/>
      <c r="O15" s="46">
        <f t="shared" ref="O15" si="39">N15*$C15</f>
        <v>0</v>
      </c>
      <c r="P15" s="7"/>
      <c r="Q15" s="46">
        <f t="shared" ref="Q15" si="40">P15*$C15</f>
        <v>0</v>
      </c>
      <c r="R15" s="7"/>
      <c r="S15" s="46">
        <f t="shared" ref="S15" si="41">R15*$C15</f>
        <v>0</v>
      </c>
      <c r="T15" s="6">
        <f t="shared" ref="T15:T20" si="42">S15+Q15+O15+M15+K15+I15+G15+E15</f>
        <v>0</v>
      </c>
      <c r="U15" s="6" t="str">
        <f t="shared" ref="U15:U20" si="43">IF(T15=C15,"OK","NOK")</f>
        <v>OK</v>
      </c>
    </row>
    <row r="16" spans="1:26" ht="68.25" customHeight="1" x14ac:dyDescent="0.25">
      <c r="A16" s="33" t="str">
        <f>Charges!A15</f>
        <v>II.3</v>
      </c>
      <c r="B16" s="10" t="str">
        <f>Charges!B15</f>
        <v>Coûts d'énergie nécessaires sur la période de déploiement du projet</v>
      </c>
      <c r="C16" s="46">
        <f>Charges!C15</f>
        <v>0</v>
      </c>
      <c r="D16" s="7"/>
      <c r="E16" s="46">
        <f t="shared" si="29"/>
        <v>0</v>
      </c>
      <c r="F16" s="7"/>
      <c r="G16" s="46">
        <f t="shared" si="29"/>
        <v>0</v>
      </c>
      <c r="H16" s="7"/>
      <c r="I16" s="46">
        <f t="shared" ref="I16" si="44">H16*$C16</f>
        <v>0</v>
      </c>
      <c r="J16" s="7"/>
      <c r="K16" s="46">
        <f t="shared" ref="K16" si="45">J16*$C16</f>
        <v>0</v>
      </c>
      <c r="L16" s="7"/>
      <c r="M16" s="46">
        <f t="shared" ref="M16" si="46">L16*$C16</f>
        <v>0</v>
      </c>
      <c r="N16" s="7"/>
      <c r="O16" s="46">
        <f t="shared" ref="O16" si="47">N16*$C16</f>
        <v>0</v>
      </c>
      <c r="P16" s="7"/>
      <c r="Q16" s="46">
        <f t="shared" ref="Q16" si="48">P16*$C16</f>
        <v>0</v>
      </c>
      <c r="R16" s="7"/>
      <c r="S16" s="46">
        <f t="shared" ref="S16" si="49">R16*$C16</f>
        <v>0</v>
      </c>
      <c r="T16" s="6">
        <f t="shared" si="42"/>
        <v>0</v>
      </c>
      <c r="U16" s="6" t="str">
        <f t="shared" si="43"/>
        <v>OK</v>
      </c>
    </row>
    <row r="17" spans="1:21" ht="68.25" customHeight="1" x14ac:dyDescent="0.25">
      <c r="A17" s="33" t="str">
        <f>Charges!A16</f>
        <v>II.4</v>
      </c>
      <c r="B17" s="10" t="str">
        <f>Charges!B16</f>
        <v>Coûts d'entretien (maintenance préventive et corrective) des dispositifs mis en œuvre pendant la période de déploiement (hors masse salariale et énergie)</v>
      </c>
      <c r="C17" s="46">
        <f>Charges!C16</f>
        <v>0</v>
      </c>
      <c r="D17" s="7"/>
      <c r="E17" s="46">
        <f t="shared" si="29"/>
        <v>0</v>
      </c>
      <c r="F17" s="7"/>
      <c r="G17" s="46">
        <f t="shared" si="29"/>
        <v>0</v>
      </c>
      <c r="H17" s="7"/>
      <c r="I17" s="46">
        <f t="shared" ref="I17" si="50">H17*$C17</f>
        <v>0</v>
      </c>
      <c r="J17" s="7"/>
      <c r="K17" s="46">
        <f t="shared" ref="K17" si="51">J17*$C17</f>
        <v>0</v>
      </c>
      <c r="L17" s="7"/>
      <c r="M17" s="46">
        <f t="shared" ref="M17" si="52">L17*$C17</f>
        <v>0</v>
      </c>
      <c r="N17" s="7"/>
      <c r="O17" s="46">
        <f t="shared" ref="O17" si="53">N17*$C17</f>
        <v>0</v>
      </c>
      <c r="P17" s="7"/>
      <c r="Q17" s="46">
        <f t="shared" ref="Q17" si="54">P17*$C17</f>
        <v>0</v>
      </c>
      <c r="R17" s="7"/>
      <c r="S17" s="46">
        <f t="shared" ref="S17" si="55">R17*$C17</f>
        <v>0</v>
      </c>
      <c r="T17" s="6">
        <f t="shared" si="42"/>
        <v>0</v>
      </c>
      <c r="U17" s="6" t="str">
        <f t="shared" si="43"/>
        <v>OK</v>
      </c>
    </row>
    <row r="18" spans="1:21" ht="68.25" customHeight="1" x14ac:dyDescent="0.25">
      <c r="A18" s="33" t="str">
        <f>Charges!A17</f>
        <v>II.5</v>
      </c>
      <c r="B18" s="10" t="str">
        <f>Charges!B17</f>
        <v>Frais généraux (énergie, administratif, télécommunication, gardiennage, assurance, …)</v>
      </c>
      <c r="C18" s="46">
        <f>Charges!C17</f>
        <v>0</v>
      </c>
      <c r="D18" s="7"/>
      <c r="E18" s="46">
        <f t="shared" si="29"/>
        <v>0</v>
      </c>
      <c r="F18" s="7"/>
      <c r="G18" s="46">
        <f t="shared" si="29"/>
        <v>0</v>
      </c>
      <c r="H18" s="7"/>
      <c r="I18" s="46">
        <f t="shared" ref="I18" si="56">H18*$C18</f>
        <v>0</v>
      </c>
      <c r="J18" s="7"/>
      <c r="K18" s="46">
        <f t="shared" ref="K18" si="57">J18*$C18</f>
        <v>0</v>
      </c>
      <c r="L18" s="7"/>
      <c r="M18" s="46">
        <f t="shared" ref="M18" si="58">L18*$C18</f>
        <v>0</v>
      </c>
      <c r="N18" s="7"/>
      <c r="O18" s="46">
        <f t="shared" ref="O18" si="59">N18*$C18</f>
        <v>0</v>
      </c>
      <c r="P18" s="7"/>
      <c r="Q18" s="46">
        <f t="shared" ref="Q18" si="60">P18*$C18</f>
        <v>0</v>
      </c>
      <c r="R18" s="7"/>
      <c r="S18" s="46">
        <f t="shared" ref="S18" si="61">R18*$C18</f>
        <v>0</v>
      </c>
      <c r="T18" s="6">
        <f t="shared" si="42"/>
        <v>0</v>
      </c>
      <c r="U18" s="6" t="str">
        <f t="shared" si="43"/>
        <v>OK</v>
      </c>
    </row>
    <row r="19" spans="1:21" ht="68.25" customHeight="1" x14ac:dyDescent="0.25">
      <c r="A19" s="33" t="str">
        <f>Charges!A18</f>
        <v>II.6</v>
      </c>
      <c r="B19" s="10" t="str">
        <f>Charges!B18</f>
        <v>Autres postes de fonctionnement</v>
      </c>
      <c r="C19" s="46">
        <f>Charges!C18</f>
        <v>0</v>
      </c>
      <c r="D19" s="7"/>
      <c r="E19" s="46">
        <f>D19*$C19</f>
        <v>0</v>
      </c>
      <c r="F19" s="7"/>
      <c r="G19" s="46">
        <f>F19*$C19</f>
        <v>0</v>
      </c>
      <c r="H19" s="7"/>
      <c r="I19" s="46">
        <f>H19*$C19</f>
        <v>0</v>
      </c>
      <c r="J19" s="7"/>
      <c r="K19" s="46">
        <f>J19*$C19</f>
        <v>0</v>
      </c>
      <c r="L19" s="7"/>
      <c r="M19" s="46">
        <f>L19*$C19</f>
        <v>0</v>
      </c>
      <c r="N19" s="7"/>
      <c r="O19" s="46">
        <f>N19*$C19</f>
        <v>0</v>
      </c>
      <c r="P19" s="7"/>
      <c r="Q19" s="46">
        <f>P19*$C19</f>
        <v>0</v>
      </c>
      <c r="R19" s="7"/>
      <c r="S19" s="46">
        <f>R19*$C19</f>
        <v>0</v>
      </c>
      <c r="T19" s="6">
        <f t="shared" si="42"/>
        <v>0</v>
      </c>
      <c r="U19" s="6" t="str">
        <f t="shared" si="43"/>
        <v>OK</v>
      </c>
    </row>
    <row r="20" spans="1:21" ht="68.25" customHeight="1" x14ac:dyDescent="0.25">
      <c r="A20" s="61" t="s">
        <v>85</v>
      </c>
      <c r="B20" s="61"/>
      <c r="C20" s="6">
        <f>Charges!C19</f>
        <v>0</v>
      </c>
      <c r="D20" s="47" t="str">
        <f>IFERROR(E20/$C$20,"")</f>
        <v/>
      </c>
      <c r="E20" s="6">
        <f>+SUM(E14:E19)</f>
        <v>0</v>
      </c>
      <c r="F20" s="47" t="str">
        <f>IFERROR(G20/$C$20,"")</f>
        <v/>
      </c>
      <c r="G20" s="6">
        <f>+SUM(G14:G19)</f>
        <v>0</v>
      </c>
      <c r="H20" s="47" t="str">
        <f>IFERROR(I20/$C$20,"")</f>
        <v/>
      </c>
      <c r="I20" s="6">
        <f>+SUM(I14:I19)</f>
        <v>0</v>
      </c>
      <c r="J20" s="47" t="str">
        <f>IFERROR(K20/$C$20,"")</f>
        <v/>
      </c>
      <c r="K20" s="6">
        <f>+SUM(K14:K19)</f>
        <v>0</v>
      </c>
      <c r="L20" s="47" t="str">
        <f>IFERROR(M20/$C$20,"")</f>
        <v/>
      </c>
      <c r="M20" s="6">
        <f>+SUM(M14:M19)</f>
        <v>0</v>
      </c>
      <c r="N20" s="47" t="str">
        <f>IFERROR(O20/$C$20,"")</f>
        <v/>
      </c>
      <c r="O20" s="6">
        <f>+SUM(O14:O19)</f>
        <v>0</v>
      </c>
      <c r="P20" s="47" t="str">
        <f>IFERROR(Q20/$C$20,"")</f>
        <v/>
      </c>
      <c r="Q20" s="6">
        <f>+SUM(Q14:Q19)</f>
        <v>0</v>
      </c>
      <c r="R20" s="47" t="str">
        <f>IFERROR(S20/$C$20,"")</f>
        <v/>
      </c>
      <c r="S20" s="6">
        <f>+SUM(S14:S19)</f>
        <v>0</v>
      </c>
      <c r="T20" s="6">
        <f t="shared" si="42"/>
        <v>0</v>
      </c>
      <c r="U20" s="6" t="str">
        <f t="shared" si="43"/>
        <v>OK</v>
      </c>
    </row>
    <row r="21" spans="1:21" x14ac:dyDescent="0.25">
      <c r="B21" s="1" t="s">
        <v>101</v>
      </c>
      <c r="C21"/>
    </row>
  </sheetData>
  <protectedRanges>
    <protectedRange sqref="C11:D20 F11:F12 H11:H12 J11:J12 L11:L12 N11:N12 P11:P12 R11:R12 F20 H20 J20 L20 N20 P20 R20" name="Plage1"/>
  </protectedRanges>
  <mergeCells count="16">
    <mergeCell ref="U2:U3"/>
    <mergeCell ref="B4:U4"/>
    <mergeCell ref="B13:U13"/>
    <mergeCell ref="A20:B20"/>
    <mergeCell ref="A1:S1"/>
    <mergeCell ref="A2:C2"/>
    <mergeCell ref="T2:T3"/>
    <mergeCell ref="R2:S2"/>
    <mergeCell ref="D2:E2"/>
    <mergeCell ref="F2:G2"/>
    <mergeCell ref="H2:I2"/>
    <mergeCell ref="J2:K2"/>
    <mergeCell ref="L2:M2"/>
    <mergeCell ref="N2:O2"/>
    <mergeCell ref="P2:Q2"/>
    <mergeCell ref="A11:B11"/>
  </mergeCells>
  <conditionalFormatting sqref="U5:U11">
    <cfRule type="cellIs" dxfId="9" priority="3" operator="equal">
      <formula>$Z$2</formula>
    </cfRule>
    <cfRule type="cellIs" dxfId="8" priority="4" operator="equal">
      <formula>$Z$1</formula>
    </cfRule>
  </conditionalFormatting>
  <conditionalFormatting sqref="U14:U20">
    <cfRule type="cellIs" dxfId="7" priority="1" operator="equal">
      <formula>$Z$2</formula>
    </cfRule>
    <cfRule type="cellIs" dxfId="6" priority="2" operator="equal">
      <formula>$Z$1</formula>
    </cfRule>
  </conditionalFormatting>
  <pageMargins left="0.7" right="0.7" top="0.75" bottom="0.75" header="0.3" footer="0.3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zoomScale="80" zoomScaleNormal="80" workbookViewId="0">
      <pane ySplit="3" topLeftCell="A29" activePane="bottomLeft" state="frozen"/>
      <selection pane="bottomLeft" activeCell="H3" sqref="H3"/>
    </sheetView>
  </sheetViews>
  <sheetFormatPr baseColWidth="10" defaultColWidth="10.85546875" defaultRowHeight="15" x14ac:dyDescent="0.25"/>
  <cols>
    <col min="2" max="2" width="55.42578125" style="1" customWidth="1"/>
    <col min="3" max="3" width="22.7109375" style="2" bestFit="1" customWidth="1"/>
    <col min="4" max="19" width="15.7109375" customWidth="1"/>
  </cols>
  <sheetData>
    <row r="1" spans="1:26" ht="58.5" customHeight="1" x14ac:dyDescent="0.25">
      <c r="A1" s="65" t="s">
        <v>119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6"/>
      <c r="Z1" t="s">
        <v>86</v>
      </c>
    </row>
    <row r="2" spans="1:26" ht="34.5" customHeight="1" x14ac:dyDescent="0.25">
      <c r="A2" s="71"/>
      <c r="B2" s="71"/>
      <c r="C2" s="72"/>
      <c r="D2" s="73" t="s">
        <v>102</v>
      </c>
      <c r="E2" s="73"/>
      <c r="F2" s="73" t="s">
        <v>103</v>
      </c>
      <c r="G2" s="73"/>
      <c r="H2" s="73" t="s">
        <v>104</v>
      </c>
      <c r="I2" s="73"/>
      <c r="J2" s="73" t="s">
        <v>105</v>
      </c>
      <c r="K2" s="73"/>
      <c r="L2" s="73" t="s">
        <v>106</v>
      </c>
      <c r="M2" s="73"/>
      <c r="N2" s="73" t="s">
        <v>107</v>
      </c>
      <c r="O2" s="73"/>
      <c r="P2" s="73" t="s">
        <v>108</v>
      </c>
      <c r="Q2" s="73"/>
      <c r="R2" s="73" t="s">
        <v>109</v>
      </c>
      <c r="S2" s="73"/>
      <c r="T2" s="67" t="s">
        <v>95</v>
      </c>
      <c r="U2" s="67" t="s">
        <v>96</v>
      </c>
      <c r="Z2" t="s">
        <v>97</v>
      </c>
    </row>
    <row r="3" spans="1:26" ht="76.5" customHeight="1" x14ac:dyDescent="0.25">
      <c r="A3" s="4" t="str">
        <f>Charges!A2</f>
        <v>Numéro du poste de charge</v>
      </c>
      <c r="B3" s="4" t="str">
        <f>Charges!B2</f>
        <v>Poste de charge</v>
      </c>
      <c r="C3" s="5" t="s">
        <v>110</v>
      </c>
      <c r="D3" s="5" t="s">
        <v>99</v>
      </c>
      <c r="E3" s="5" t="s">
        <v>100</v>
      </c>
      <c r="F3" s="5" t="s">
        <v>99</v>
      </c>
      <c r="G3" s="5" t="s">
        <v>100</v>
      </c>
      <c r="H3" s="5" t="s">
        <v>99</v>
      </c>
      <c r="I3" s="5" t="s">
        <v>100</v>
      </c>
      <c r="J3" s="5" t="s">
        <v>99</v>
      </c>
      <c r="K3" s="5" t="s">
        <v>100</v>
      </c>
      <c r="L3" s="5" t="s">
        <v>99</v>
      </c>
      <c r="M3" s="5" t="s">
        <v>100</v>
      </c>
      <c r="N3" s="5" t="s">
        <v>99</v>
      </c>
      <c r="O3" s="5" t="s">
        <v>100</v>
      </c>
      <c r="P3" s="5" t="s">
        <v>99</v>
      </c>
      <c r="Q3" s="5" t="s">
        <v>100</v>
      </c>
      <c r="R3" s="5" t="s">
        <v>99</v>
      </c>
      <c r="S3" s="5" t="s">
        <v>100</v>
      </c>
      <c r="T3" s="67"/>
      <c r="U3" s="67"/>
    </row>
    <row r="4" spans="1:26" ht="60" customHeight="1" x14ac:dyDescent="0.25">
      <c r="A4" s="21" t="str">
        <f>Charges!A3</f>
        <v>I</v>
      </c>
      <c r="B4" s="68" t="str">
        <f>Charges!B3</f>
        <v>I. Coûts d'investissement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</row>
    <row r="5" spans="1:26" ht="68.25" customHeight="1" x14ac:dyDescent="0.25">
      <c r="A5" s="33" t="str">
        <f>Charges!A4</f>
        <v>I.1</v>
      </c>
      <c r="B5" s="48" t="str">
        <f>Charges!B4</f>
        <v>Recherche et développement</v>
      </c>
      <c r="C5" s="46">
        <f>+Financements_externes!E5</f>
        <v>0</v>
      </c>
      <c r="D5" s="7"/>
      <c r="E5" s="46">
        <f t="shared" ref="E5:E10" si="0">D5*$C5</f>
        <v>0</v>
      </c>
      <c r="F5" s="7"/>
      <c r="G5" s="46">
        <f t="shared" ref="G5:I9" si="1">F5*$C5</f>
        <v>0</v>
      </c>
      <c r="H5" s="7"/>
      <c r="I5" s="46">
        <f t="shared" si="1"/>
        <v>0</v>
      </c>
      <c r="J5" s="7"/>
      <c r="K5" s="46">
        <f t="shared" ref="K5:K9" si="2">J5*$C5</f>
        <v>0</v>
      </c>
      <c r="L5" s="7"/>
      <c r="M5" s="46">
        <f t="shared" ref="M5:M9" si="3">L5*$C5</f>
        <v>0</v>
      </c>
      <c r="N5" s="7"/>
      <c r="O5" s="46">
        <f t="shared" ref="O5:O9" si="4">N5*$C5</f>
        <v>0</v>
      </c>
      <c r="P5" s="7"/>
      <c r="Q5" s="46">
        <f t="shared" ref="Q5:Q9" si="5">P5*$C5</f>
        <v>0</v>
      </c>
      <c r="R5" s="7"/>
      <c r="S5" s="46">
        <f t="shared" ref="S5:S9" si="6">R5*$C5</f>
        <v>0</v>
      </c>
      <c r="T5" s="6">
        <f>S5+Q5+O5+M5+K5+I5+G5+E5</f>
        <v>0</v>
      </c>
      <c r="U5" s="6" t="str">
        <f>IF(T5=C5,"OK","NOK")</f>
        <v>OK</v>
      </c>
    </row>
    <row r="6" spans="1:26" ht="68.25" customHeight="1" x14ac:dyDescent="0.25">
      <c r="A6" s="33" t="str">
        <f>Charges!A5</f>
        <v>I.2</v>
      </c>
      <c r="B6" s="48" t="str">
        <f>Charges!B5</f>
        <v>Etudes préalables à la mise en œuvre opérationnelle du projet</v>
      </c>
      <c r="C6" s="46">
        <f>+Financements_externes!E6</f>
        <v>0</v>
      </c>
      <c r="D6" s="7"/>
      <c r="E6" s="46">
        <f t="shared" si="0"/>
        <v>0</v>
      </c>
      <c r="F6" s="7"/>
      <c r="G6" s="46">
        <f t="shared" si="1"/>
        <v>0</v>
      </c>
      <c r="H6" s="7"/>
      <c r="I6" s="46">
        <f t="shared" si="1"/>
        <v>0</v>
      </c>
      <c r="J6" s="7"/>
      <c r="K6" s="46">
        <f t="shared" si="2"/>
        <v>0</v>
      </c>
      <c r="L6" s="7"/>
      <c r="M6" s="46">
        <f t="shared" si="3"/>
        <v>0</v>
      </c>
      <c r="N6" s="7"/>
      <c r="O6" s="46">
        <f t="shared" si="4"/>
        <v>0</v>
      </c>
      <c r="P6" s="7"/>
      <c r="Q6" s="46">
        <f t="shared" si="5"/>
        <v>0</v>
      </c>
      <c r="R6" s="7"/>
      <c r="S6" s="46">
        <f t="shared" si="6"/>
        <v>0</v>
      </c>
      <c r="T6" s="6">
        <f t="shared" ref="T6:T11" si="7">S6+Q6+O6+M6+K6+I6+G6+E6</f>
        <v>0</v>
      </c>
      <c r="U6" s="6" t="str">
        <f t="shared" ref="U6:U11" si="8">IF(T6=C6,"OK","NOK")</f>
        <v>OK</v>
      </c>
    </row>
    <row r="7" spans="1:26" ht="68.25" customHeight="1" x14ac:dyDescent="0.25">
      <c r="A7" s="33" t="str">
        <f>Charges!A6</f>
        <v>I.3</v>
      </c>
      <c r="B7" s="48" t="str">
        <f>Charges!B6</f>
        <v>Obtention des autorisations règlementaires nécessaires au projet auprès des autorités compétentes</v>
      </c>
      <c r="C7" s="46">
        <f>+Financements_externes!E7</f>
        <v>0</v>
      </c>
      <c r="D7" s="7"/>
      <c r="E7" s="46">
        <f t="shared" si="0"/>
        <v>0</v>
      </c>
      <c r="F7" s="7"/>
      <c r="G7" s="46">
        <f t="shared" si="1"/>
        <v>0</v>
      </c>
      <c r="H7" s="7"/>
      <c r="I7" s="46">
        <f t="shared" si="1"/>
        <v>0</v>
      </c>
      <c r="J7" s="7"/>
      <c r="K7" s="46">
        <f t="shared" si="2"/>
        <v>0</v>
      </c>
      <c r="L7" s="7"/>
      <c r="M7" s="46">
        <f t="shared" si="3"/>
        <v>0</v>
      </c>
      <c r="N7" s="7"/>
      <c r="O7" s="46">
        <f t="shared" si="4"/>
        <v>0</v>
      </c>
      <c r="P7" s="7"/>
      <c r="Q7" s="46">
        <f t="shared" si="5"/>
        <v>0</v>
      </c>
      <c r="R7" s="7"/>
      <c r="S7" s="46">
        <f t="shared" si="6"/>
        <v>0</v>
      </c>
      <c r="T7" s="6">
        <f t="shared" si="7"/>
        <v>0</v>
      </c>
      <c r="U7" s="6" t="str">
        <f t="shared" si="8"/>
        <v>OK</v>
      </c>
    </row>
    <row r="8" spans="1:26" ht="68.25" customHeight="1" x14ac:dyDescent="0.25">
      <c r="A8" s="33" t="str">
        <f>Charges!A7</f>
        <v>I.4</v>
      </c>
      <c r="B8" s="48" t="str">
        <f>Charges!B7</f>
        <v>Investissements matériels</v>
      </c>
      <c r="C8" s="46">
        <f>+Financements_externes!E8</f>
        <v>0</v>
      </c>
      <c r="D8" s="7"/>
      <c r="E8" s="46">
        <f t="shared" si="0"/>
        <v>0</v>
      </c>
      <c r="F8" s="7"/>
      <c r="G8" s="46">
        <f t="shared" si="1"/>
        <v>0</v>
      </c>
      <c r="H8" s="7"/>
      <c r="I8" s="46">
        <f t="shared" si="1"/>
        <v>0</v>
      </c>
      <c r="J8" s="7"/>
      <c r="K8" s="46">
        <f t="shared" si="2"/>
        <v>0</v>
      </c>
      <c r="L8" s="7"/>
      <c r="M8" s="46">
        <f t="shared" si="3"/>
        <v>0</v>
      </c>
      <c r="N8" s="7"/>
      <c r="O8" s="46">
        <f t="shared" si="4"/>
        <v>0</v>
      </c>
      <c r="P8" s="7"/>
      <c r="Q8" s="46">
        <f t="shared" si="5"/>
        <v>0</v>
      </c>
      <c r="R8" s="7"/>
      <c r="S8" s="46">
        <f t="shared" si="6"/>
        <v>0</v>
      </c>
      <c r="T8" s="6">
        <f t="shared" si="7"/>
        <v>0</v>
      </c>
      <c r="U8" s="6" t="str">
        <f t="shared" si="8"/>
        <v>OK</v>
      </c>
    </row>
    <row r="9" spans="1:26" ht="68.25" customHeight="1" x14ac:dyDescent="0.25">
      <c r="A9" s="33" t="str">
        <f>Charges!A8</f>
        <v>I.5</v>
      </c>
      <c r="B9" s="48" t="str">
        <f>Charges!B8</f>
        <v>Investissements logiciels</v>
      </c>
      <c r="C9" s="46">
        <f>+Financements_externes!E9</f>
        <v>0</v>
      </c>
      <c r="D9" s="7"/>
      <c r="E9" s="46">
        <f t="shared" si="0"/>
        <v>0</v>
      </c>
      <c r="F9" s="7"/>
      <c r="G9" s="46">
        <f t="shared" si="1"/>
        <v>0</v>
      </c>
      <c r="H9" s="7"/>
      <c r="I9" s="46">
        <f t="shared" si="1"/>
        <v>0</v>
      </c>
      <c r="J9" s="7"/>
      <c r="K9" s="46">
        <f t="shared" si="2"/>
        <v>0</v>
      </c>
      <c r="L9" s="7"/>
      <c r="M9" s="46">
        <f t="shared" si="3"/>
        <v>0</v>
      </c>
      <c r="N9" s="7"/>
      <c r="O9" s="46">
        <f t="shared" si="4"/>
        <v>0</v>
      </c>
      <c r="P9" s="7"/>
      <c r="Q9" s="46">
        <f t="shared" si="5"/>
        <v>0</v>
      </c>
      <c r="R9" s="7"/>
      <c r="S9" s="46">
        <f t="shared" si="6"/>
        <v>0</v>
      </c>
      <c r="T9" s="6">
        <f t="shared" si="7"/>
        <v>0</v>
      </c>
      <c r="U9" s="6" t="str">
        <f t="shared" si="8"/>
        <v>OK</v>
      </c>
    </row>
    <row r="10" spans="1:26" ht="68.25" customHeight="1" x14ac:dyDescent="0.25">
      <c r="A10" s="33" t="str">
        <f>Charges!A9</f>
        <v>I.6</v>
      </c>
      <c r="B10" s="48" t="str">
        <f>Charges!B9</f>
        <v>Autres postes d'investissement</v>
      </c>
      <c r="C10" s="46">
        <f>+Financements_externes!E10</f>
        <v>0</v>
      </c>
      <c r="D10" s="7"/>
      <c r="E10" s="46">
        <f t="shared" si="0"/>
        <v>0</v>
      </c>
      <c r="F10" s="7"/>
      <c r="G10" s="46">
        <f>F10*$C10</f>
        <v>0</v>
      </c>
      <c r="H10" s="7"/>
      <c r="I10" s="46">
        <f>H10*$C10</f>
        <v>0</v>
      </c>
      <c r="J10" s="7"/>
      <c r="K10" s="46">
        <f>J10*$C10</f>
        <v>0</v>
      </c>
      <c r="L10" s="7"/>
      <c r="M10" s="46">
        <f>L10*$C10</f>
        <v>0</v>
      </c>
      <c r="N10" s="7"/>
      <c r="O10" s="46">
        <f>N10*$C10</f>
        <v>0</v>
      </c>
      <c r="P10" s="7"/>
      <c r="Q10" s="46">
        <f>P10*$C10</f>
        <v>0</v>
      </c>
      <c r="R10" s="7"/>
      <c r="S10" s="46">
        <f>R10*$C10</f>
        <v>0</v>
      </c>
      <c r="T10" s="6">
        <f t="shared" si="7"/>
        <v>0</v>
      </c>
      <c r="U10" s="6" t="str">
        <f t="shared" si="8"/>
        <v>OK</v>
      </c>
    </row>
    <row r="11" spans="1:26" ht="68.25" customHeight="1" x14ac:dyDescent="0.25">
      <c r="A11" s="61" t="s">
        <v>70</v>
      </c>
      <c r="B11" s="61"/>
      <c r="C11" s="6">
        <f>+Financements_externes!E11</f>
        <v>0</v>
      </c>
      <c r="D11" s="47" t="e">
        <f>E11/$C$11</f>
        <v>#DIV/0!</v>
      </c>
      <c r="E11" s="6">
        <f>SUM(E5:E10)</f>
        <v>0</v>
      </c>
      <c r="F11" s="47" t="e">
        <f>G11/$C$11</f>
        <v>#DIV/0!</v>
      </c>
      <c r="G11" s="6">
        <f>SUM(G5:G10)</f>
        <v>0</v>
      </c>
      <c r="H11" s="47" t="e">
        <f>I11/$C$11</f>
        <v>#DIV/0!</v>
      </c>
      <c r="I11" s="6">
        <f>SUM(I5:I10)</f>
        <v>0</v>
      </c>
      <c r="J11" s="47" t="e">
        <f>K11/$C$11</f>
        <v>#DIV/0!</v>
      </c>
      <c r="K11" s="6">
        <f>SUM(K5:K10)</f>
        <v>0</v>
      </c>
      <c r="L11" s="47" t="e">
        <f>M11/$C$11</f>
        <v>#DIV/0!</v>
      </c>
      <c r="M11" s="6">
        <f>SUM(M5:M10)</f>
        <v>0</v>
      </c>
      <c r="N11" s="47" t="e">
        <f>O11/$C$11</f>
        <v>#DIV/0!</v>
      </c>
      <c r="O11" s="6">
        <f>SUM(O5:O10)</f>
        <v>0</v>
      </c>
      <c r="P11" s="47" t="e">
        <f>Q11/$C$11</f>
        <v>#DIV/0!</v>
      </c>
      <c r="Q11" s="6">
        <f>SUM(Q5:Q10)</f>
        <v>0</v>
      </c>
      <c r="R11" s="47" t="e">
        <f>S11/$C$11</f>
        <v>#DIV/0!</v>
      </c>
      <c r="S11" s="6">
        <f>SUM(S5:S10)</f>
        <v>0</v>
      </c>
      <c r="T11" s="6">
        <f t="shared" si="7"/>
        <v>0</v>
      </c>
      <c r="U11" s="6" t="str">
        <f t="shared" si="8"/>
        <v>OK</v>
      </c>
    </row>
    <row r="12" spans="1:26" ht="20.25" customHeight="1" x14ac:dyDescent="0.25">
      <c r="B12" s="49"/>
      <c r="C12" s="50"/>
      <c r="D12" s="51"/>
      <c r="E12" s="50"/>
      <c r="F12" s="51"/>
      <c r="G12" s="50"/>
      <c r="H12" s="51"/>
      <c r="I12" s="50"/>
      <c r="J12" s="51"/>
      <c r="K12" s="50"/>
      <c r="L12" s="51"/>
      <c r="M12" s="50"/>
      <c r="N12" s="51"/>
      <c r="O12" s="50"/>
      <c r="P12" s="51"/>
      <c r="Q12" s="50"/>
      <c r="R12" s="51"/>
      <c r="S12" s="50"/>
    </row>
    <row r="13" spans="1:26" ht="60" customHeight="1" x14ac:dyDescent="0.25">
      <c r="A13" s="22" t="str">
        <f>Charges!A12</f>
        <v>II</v>
      </c>
      <c r="B13" s="68" t="str">
        <f>Charges!B12</f>
        <v xml:space="preserve">II. Coûts de fonctionnement 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6" ht="68.25" customHeight="1" x14ac:dyDescent="0.25">
      <c r="A14" s="33" t="str">
        <f>Charges!A13</f>
        <v>II.1</v>
      </c>
      <c r="B14" s="10" t="str">
        <f>Charges!B13</f>
        <v>Masse salariale du personnel nécessaire sur la période de déploiement du projet</v>
      </c>
      <c r="C14" s="46">
        <f>+Financements_externes!E14</f>
        <v>0</v>
      </c>
      <c r="D14" s="7"/>
      <c r="E14" s="46">
        <f t="shared" ref="E14:G18" si="9">D14*$C14</f>
        <v>0</v>
      </c>
      <c r="F14" s="7"/>
      <c r="G14" s="46">
        <f t="shared" si="9"/>
        <v>0</v>
      </c>
      <c r="H14" s="7"/>
      <c r="I14" s="46">
        <f t="shared" ref="I14:I18" si="10">H14*$C14</f>
        <v>0</v>
      </c>
      <c r="J14" s="7"/>
      <c r="K14" s="46">
        <f t="shared" ref="K14:K18" si="11">J14*$C14</f>
        <v>0</v>
      </c>
      <c r="L14" s="7"/>
      <c r="M14" s="46">
        <f t="shared" ref="M14:M18" si="12">L14*$C14</f>
        <v>0</v>
      </c>
      <c r="N14" s="7"/>
      <c r="O14" s="46">
        <f t="shared" ref="O14:O18" si="13">N14*$C14</f>
        <v>0</v>
      </c>
      <c r="P14" s="7"/>
      <c r="Q14" s="46">
        <f t="shared" ref="Q14:Q18" si="14">P14*$C14</f>
        <v>0</v>
      </c>
      <c r="R14" s="7"/>
      <c r="S14" s="46">
        <f t="shared" ref="S14:S18" si="15">R14*$C14</f>
        <v>0</v>
      </c>
      <c r="T14" s="6">
        <f>S14+Q14+O14+M14+K14+I14+G14+E14</f>
        <v>0</v>
      </c>
      <c r="U14" s="6" t="str">
        <f>IF(T14=C14,"OK","NOK")</f>
        <v>OK</v>
      </c>
    </row>
    <row r="15" spans="1:26" ht="68.25" customHeight="1" x14ac:dyDescent="0.25">
      <c r="A15" s="33" t="str">
        <f>Charges!A14</f>
        <v>II.2</v>
      </c>
      <c r="B15" s="10" t="str">
        <f>Charges!B14</f>
        <v>Coûts de mise à disposition des moyens matériels nécessaires pour la réalisation du projet sur la période ciblée (location ponton, bateau, camion…)</v>
      </c>
      <c r="C15" s="46">
        <f>+Financements_externes!E15</f>
        <v>0</v>
      </c>
      <c r="D15" s="7"/>
      <c r="E15" s="46">
        <f t="shared" si="9"/>
        <v>0</v>
      </c>
      <c r="F15" s="7"/>
      <c r="G15" s="46">
        <f t="shared" si="9"/>
        <v>0</v>
      </c>
      <c r="H15" s="7"/>
      <c r="I15" s="46">
        <f t="shared" si="10"/>
        <v>0</v>
      </c>
      <c r="J15" s="7"/>
      <c r="K15" s="46">
        <f t="shared" si="11"/>
        <v>0</v>
      </c>
      <c r="L15" s="7"/>
      <c r="M15" s="46">
        <f t="shared" si="12"/>
        <v>0</v>
      </c>
      <c r="N15" s="7"/>
      <c r="O15" s="46">
        <f t="shared" si="13"/>
        <v>0</v>
      </c>
      <c r="P15" s="7"/>
      <c r="Q15" s="46">
        <f t="shared" si="14"/>
        <v>0</v>
      </c>
      <c r="R15" s="7"/>
      <c r="S15" s="46">
        <f t="shared" si="15"/>
        <v>0</v>
      </c>
      <c r="T15" s="6">
        <f t="shared" ref="T15:T19" si="16">S15+Q15+O15+M15+K15+I15+G15+E15</f>
        <v>0</v>
      </c>
      <c r="U15" s="6" t="str">
        <f t="shared" ref="U15:U20" si="17">IF(T15=C15,"OK","NOK")</f>
        <v>OK</v>
      </c>
    </row>
    <row r="16" spans="1:26" ht="68.25" customHeight="1" x14ac:dyDescent="0.25">
      <c r="A16" s="33" t="str">
        <f>Charges!A15</f>
        <v>II.3</v>
      </c>
      <c r="B16" s="10" t="str">
        <f>Charges!B15</f>
        <v>Coûts d'énergie nécessaires sur la période de déploiement du projet</v>
      </c>
      <c r="C16" s="46">
        <f>+Financements_externes!E16</f>
        <v>0</v>
      </c>
      <c r="D16" s="7"/>
      <c r="E16" s="46">
        <f t="shared" si="9"/>
        <v>0</v>
      </c>
      <c r="F16" s="7"/>
      <c r="G16" s="46">
        <f t="shared" si="9"/>
        <v>0</v>
      </c>
      <c r="H16" s="7"/>
      <c r="I16" s="46">
        <f t="shared" si="10"/>
        <v>0</v>
      </c>
      <c r="J16" s="7"/>
      <c r="K16" s="46">
        <f t="shared" si="11"/>
        <v>0</v>
      </c>
      <c r="L16" s="7"/>
      <c r="M16" s="46">
        <f t="shared" si="12"/>
        <v>0</v>
      </c>
      <c r="N16" s="7"/>
      <c r="O16" s="46">
        <f t="shared" si="13"/>
        <v>0</v>
      </c>
      <c r="P16" s="7"/>
      <c r="Q16" s="46">
        <f t="shared" si="14"/>
        <v>0</v>
      </c>
      <c r="R16" s="7"/>
      <c r="S16" s="46">
        <f t="shared" si="15"/>
        <v>0</v>
      </c>
      <c r="T16" s="6">
        <f t="shared" si="16"/>
        <v>0</v>
      </c>
      <c r="U16" s="6" t="str">
        <f t="shared" si="17"/>
        <v>OK</v>
      </c>
    </row>
    <row r="17" spans="1:21" ht="68.25" customHeight="1" x14ac:dyDescent="0.25">
      <c r="A17" s="33" t="str">
        <f>Charges!A16</f>
        <v>II.4</v>
      </c>
      <c r="B17" s="10" t="str">
        <f>Charges!B16</f>
        <v>Coûts d'entretien (maintenance préventive et corrective) des dispositifs mis en œuvre pendant la période de déploiement (hors masse salariale et énergie)</v>
      </c>
      <c r="C17" s="46">
        <f>+Financements_externes!E17</f>
        <v>0</v>
      </c>
      <c r="D17" s="7"/>
      <c r="E17" s="46">
        <f t="shared" si="9"/>
        <v>0</v>
      </c>
      <c r="F17" s="7"/>
      <c r="G17" s="46">
        <f t="shared" si="9"/>
        <v>0</v>
      </c>
      <c r="H17" s="7"/>
      <c r="I17" s="46">
        <f t="shared" si="10"/>
        <v>0</v>
      </c>
      <c r="J17" s="7"/>
      <c r="K17" s="46">
        <f t="shared" si="11"/>
        <v>0</v>
      </c>
      <c r="L17" s="7"/>
      <c r="M17" s="46">
        <f t="shared" si="12"/>
        <v>0</v>
      </c>
      <c r="N17" s="7"/>
      <c r="O17" s="46">
        <f t="shared" si="13"/>
        <v>0</v>
      </c>
      <c r="P17" s="7"/>
      <c r="Q17" s="46">
        <f t="shared" si="14"/>
        <v>0</v>
      </c>
      <c r="R17" s="7"/>
      <c r="S17" s="46">
        <f t="shared" si="15"/>
        <v>0</v>
      </c>
      <c r="T17" s="6">
        <f t="shared" si="16"/>
        <v>0</v>
      </c>
      <c r="U17" s="6" t="str">
        <f t="shared" si="17"/>
        <v>OK</v>
      </c>
    </row>
    <row r="18" spans="1:21" ht="68.25" customHeight="1" x14ac:dyDescent="0.25">
      <c r="A18" s="33" t="str">
        <f>Charges!A17</f>
        <v>II.5</v>
      </c>
      <c r="B18" s="10" t="str">
        <f>Charges!B17</f>
        <v>Frais généraux (énergie, administratif, télécommunication, gardiennage, assurance, …)</v>
      </c>
      <c r="C18" s="46">
        <f>+Financements_externes!E18</f>
        <v>0</v>
      </c>
      <c r="D18" s="7"/>
      <c r="E18" s="46">
        <f t="shared" si="9"/>
        <v>0</v>
      </c>
      <c r="F18" s="7"/>
      <c r="G18" s="46">
        <f t="shared" si="9"/>
        <v>0</v>
      </c>
      <c r="H18" s="7"/>
      <c r="I18" s="46">
        <f t="shared" si="10"/>
        <v>0</v>
      </c>
      <c r="J18" s="7"/>
      <c r="K18" s="46">
        <f t="shared" si="11"/>
        <v>0</v>
      </c>
      <c r="L18" s="7"/>
      <c r="M18" s="46">
        <f t="shared" si="12"/>
        <v>0</v>
      </c>
      <c r="N18" s="7"/>
      <c r="O18" s="46">
        <f t="shared" si="13"/>
        <v>0</v>
      </c>
      <c r="P18" s="7"/>
      <c r="Q18" s="46">
        <f t="shared" si="14"/>
        <v>0</v>
      </c>
      <c r="R18" s="7"/>
      <c r="S18" s="46">
        <f t="shared" si="15"/>
        <v>0</v>
      </c>
      <c r="T18" s="6">
        <f t="shared" si="16"/>
        <v>0</v>
      </c>
      <c r="U18" s="6" t="str">
        <f t="shared" si="17"/>
        <v>OK</v>
      </c>
    </row>
    <row r="19" spans="1:21" ht="68.25" customHeight="1" x14ac:dyDescent="0.25">
      <c r="A19" s="33" t="str">
        <f>Charges!A18</f>
        <v>II.6</v>
      </c>
      <c r="B19" s="10" t="str">
        <f>Charges!B18</f>
        <v>Autres postes de fonctionnement</v>
      </c>
      <c r="C19" s="46">
        <f>+Financements_externes!E19</f>
        <v>0</v>
      </c>
      <c r="D19" s="7"/>
      <c r="E19" s="46">
        <f>D19*$C19</f>
        <v>0</v>
      </c>
      <c r="F19" s="7"/>
      <c r="G19" s="46">
        <f>F19*$C19</f>
        <v>0</v>
      </c>
      <c r="H19" s="7"/>
      <c r="I19" s="46">
        <f>H19*$C19</f>
        <v>0</v>
      </c>
      <c r="J19" s="7"/>
      <c r="K19" s="46">
        <f>J19*$C19</f>
        <v>0</v>
      </c>
      <c r="L19" s="7"/>
      <c r="M19" s="46">
        <f>L19*$C19</f>
        <v>0</v>
      </c>
      <c r="N19" s="7"/>
      <c r="O19" s="46">
        <f>N19*$C19</f>
        <v>0</v>
      </c>
      <c r="P19" s="7"/>
      <c r="Q19" s="46">
        <f>P19*$C19</f>
        <v>0</v>
      </c>
      <c r="R19" s="7"/>
      <c r="S19" s="46">
        <f>R19*$C19</f>
        <v>0</v>
      </c>
      <c r="T19" s="6">
        <f t="shared" si="16"/>
        <v>0</v>
      </c>
      <c r="U19" s="6" t="str">
        <f t="shared" si="17"/>
        <v>OK</v>
      </c>
    </row>
    <row r="20" spans="1:21" ht="68.25" customHeight="1" x14ac:dyDescent="0.25">
      <c r="A20" s="61" t="s">
        <v>85</v>
      </c>
      <c r="B20" s="61"/>
      <c r="C20" s="6">
        <f>+Financements_externes!E20</f>
        <v>0</v>
      </c>
      <c r="D20" s="47" t="str">
        <f>IFERROR(E20/$C$20,"")</f>
        <v/>
      </c>
      <c r="E20" s="6">
        <f>SUM(E14:E19)</f>
        <v>0</v>
      </c>
      <c r="F20" s="47" t="str">
        <f>IFERROR(G20/$C$20,"")</f>
        <v/>
      </c>
      <c r="G20" s="6">
        <f>SUM(G14:G19)</f>
        <v>0</v>
      </c>
      <c r="H20" s="47" t="str">
        <f>IFERROR(I20/$C$20,"")</f>
        <v/>
      </c>
      <c r="I20" s="6">
        <f>SUM(I14:I19)</f>
        <v>0</v>
      </c>
      <c r="J20" s="47" t="str">
        <f>IFERROR(K20/$C$20,"")</f>
        <v/>
      </c>
      <c r="K20" s="6">
        <f>SUM(K14:K19)</f>
        <v>0</v>
      </c>
      <c r="L20" s="47" t="str">
        <f>IFERROR(M20/$C$20,"")</f>
        <v/>
      </c>
      <c r="M20" s="6">
        <f>SUM(M14:M19)</f>
        <v>0</v>
      </c>
      <c r="N20" s="47" t="str">
        <f>IFERROR(O20/$C$20,"")</f>
        <v/>
      </c>
      <c r="O20" s="6">
        <f>SUM(O14:O19)</f>
        <v>0</v>
      </c>
      <c r="P20" s="47" t="str">
        <f>IFERROR(Q20/$C$20,"")</f>
        <v/>
      </c>
      <c r="Q20" s="6">
        <f>SUM(Q14:Q19)</f>
        <v>0</v>
      </c>
      <c r="R20" s="47" t="str">
        <f>IFERROR(S20/$C$20,"")</f>
        <v/>
      </c>
      <c r="S20" s="6">
        <f>SUM(S14:S19)</f>
        <v>0</v>
      </c>
      <c r="T20" s="6">
        <f>S20+Q20+O20+M20+K20+I20+G20+E20</f>
        <v>0</v>
      </c>
      <c r="U20" s="6" t="str">
        <f t="shared" si="17"/>
        <v>OK</v>
      </c>
    </row>
    <row r="21" spans="1:21" x14ac:dyDescent="0.25">
      <c r="B21" s="1" t="s">
        <v>101</v>
      </c>
      <c r="C21"/>
    </row>
  </sheetData>
  <protectedRanges>
    <protectedRange sqref="C12:D13 D11 F11:F12 H11:H12 J11:J12 L11:L12 N11:N12 P11:P12 R11:R12 D14:D20 F20 H20 J20 L20 N20 P20 R20" name="Plage1"/>
  </protectedRanges>
  <mergeCells count="16">
    <mergeCell ref="U2:U3"/>
    <mergeCell ref="A11:B11"/>
    <mergeCell ref="A20:B20"/>
    <mergeCell ref="T2:T3"/>
    <mergeCell ref="B13:U13"/>
    <mergeCell ref="B4:U4"/>
    <mergeCell ref="A1:S1"/>
    <mergeCell ref="A2:C2"/>
    <mergeCell ref="D2:E2"/>
    <mergeCell ref="F2:G2"/>
    <mergeCell ref="H2:I2"/>
    <mergeCell ref="J2:K2"/>
    <mergeCell ref="L2:M2"/>
    <mergeCell ref="N2:O2"/>
    <mergeCell ref="P2:Q2"/>
    <mergeCell ref="R2:S2"/>
  </mergeCells>
  <conditionalFormatting sqref="U5:U11">
    <cfRule type="cellIs" dxfId="5" priority="3" operator="equal">
      <formula>$Z$2</formula>
    </cfRule>
    <cfRule type="cellIs" dxfId="4" priority="4" operator="equal">
      <formula>$Z$1</formula>
    </cfRule>
  </conditionalFormatting>
  <conditionalFormatting sqref="U14:U20">
    <cfRule type="cellIs" dxfId="3" priority="1" operator="equal">
      <formula>$Z$2</formula>
    </cfRule>
    <cfRule type="cellIs" dxfId="2" priority="2" operator="equal">
      <formula>$Z$1</formula>
    </cfRule>
  </conditionalFormatting>
  <pageMargins left="0.7" right="0.7" top="0.75" bottom="0.75" header="0.3" footer="0.3"/>
  <pageSetup paperSize="9" scale="7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"/>
  <sheetViews>
    <sheetView zoomScale="80" zoomScaleNormal="80" workbookViewId="0">
      <pane ySplit="3" topLeftCell="A13" activePane="bottomLeft" state="frozen"/>
      <selection pane="bottomLeft" activeCell="AH14" sqref="AH14"/>
    </sheetView>
  </sheetViews>
  <sheetFormatPr baseColWidth="10" defaultColWidth="11.42578125" defaultRowHeight="15" x14ac:dyDescent="0.25"/>
  <cols>
    <col min="1" max="1" width="21.42578125" customWidth="1"/>
    <col min="2" max="2" width="45.5703125" bestFit="1" customWidth="1"/>
    <col min="3" max="28" width="18.85546875" style="29" customWidth="1"/>
    <col min="29" max="29" width="17.28515625" style="29" customWidth="1"/>
  </cols>
  <sheetData>
    <row r="1" spans="1:33" ht="103.15" customHeight="1" x14ac:dyDescent="0.25">
      <c r="A1" s="75" t="s">
        <v>111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G1" t="s">
        <v>86</v>
      </c>
    </row>
    <row r="2" spans="1:33" ht="62.65" customHeight="1" x14ac:dyDescent="0.25">
      <c r="A2" s="76" t="s">
        <v>112</v>
      </c>
      <c r="B2" s="77"/>
      <c r="C2" s="79">
        <v>45200</v>
      </c>
      <c r="D2" s="80"/>
      <c r="E2" s="79">
        <v>45231</v>
      </c>
      <c r="F2" s="80"/>
      <c r="G2" s="79">
        <v>45261</v>
      </c>
      <c r="H2" s="80"/>
      <c r="I2" s="79">
        <v>45292</v>
      </c>
      <c r="J2" s="80"/>
      <c r="K2" s="79">
        <v>45323</v>
      </c>
      <c r="L2" s="80"/>
      <c r="M2" s="79">
        <v>45352</v>
      </c>
      <c r="N2" s="80"/>
      <c r="O2" s="79">
        <v>45383</v>
      </c>
      <c r="P2" s="80"/>
      <c r="Q2" s="79">
        <v>45413</v>
      </c>
      <c r="R2" s="80"/>
      <c r="S2" s="79">
        <v>45444</v>
      </c>
      <c r="T2" s="80"/>
      <c r="U2" s="79">
        <v>45474</v>
      </c>
      <c r="V2" s="80"/>
      <c r="W2" s="78">
        <v>45505</v>
      </c>
      <c r="X2" s="78"/>
      <c r="Y2" s="78">
        <v>45536</v>
      </c>
      <c r="Z2" s="78"/>
      <c r="AA2" s="78">
        <v>45566</v>
      </c>
      <c r="AB2" s="78"/>
      <c r="AC2" s="34" t="s">
        <v>113</v>
      </c>
      <c r="AD2" s="67" t="s">
        <v>96</v>
      </c>
      <c r="AG2" t="s">
        <v>97</v>
      </c>
    </row>
    <row r="3" spans="1:33" ht="63" customHeight="1" x14ac:dyDescent="0.25">
      <c r="A3" s="35" t="s">
        <v>52</v>
      </c>
      <c r="B3" s="23" t="s">
        <v>53</v>
      </c>
      <c r="C3" s="24" t="s">
        <v>114</v>
      </c>
      <c r="D3" s="24" t="s">
        <v>115</v>
      </c>
      <c r="E3" s="24" t="s">
        <v>114</v>
      </c>
      <c r="F3" s="24" t="s">
        <v>115</v>
      </c>
      <c r="G3" s="24" t="s">
        <v>114</v>
      </c>
      <c r="H3" s="24" t="s">
        <v>115</v>
      </c>
      <c r="I3" s="24" t="s">
        <v>114</v>
      </c>
      <c r="J3" s="24" t="s">
        <v>115</v>
      </c>
      <c r="K3" s="24" t="s">
        <v>114</v>
      </c>
      <c r="L3" s="24" t="s">
        <v>115</v>
      </c>
      <c r="M3" s="24" t="s">
        <v>114</v>
      </c>
      <c r="N3" s="24" t="s">
        <v>115</v>
      </c>
      <c r="O3" s="24" t="s">
        <v>114</v>
      </c>
      <c r="P3" s="24" t="s">
        <v>115</v>
      </c>
      <c r="Q3" s="24" t="s">
        <v>114</v>
      </c>
      <c r="R3" s="24" t="s">
        <v>115</v>
      </c>
      <c r="S3" s="24" t="s">
        <v>114</v>
      </c>
      <c r="T3" s="24" t="s">
        <v>115</v>
      </c>
      <c r="U3" s="24" t="s">
        <v>114</v>
      </c>
      <c r="V3" s="24" t="s">
        <v>115</v>
      </c>
      <c r="W3" s="24" t="s">
        <v>114</v>
      </c>
      <c r="X3" s="24" t="s">
        <v>115</v>
      </c>
      <c r="Y3" s="24" t="s">
        <v>114</v>
      </c>
      <c r="Z3" s="24" t="s">
        <v>115</v>
      </c>
      <c r="AA3" s="24" t="s">
        <v>114</v>
      </c>
      <c r="AB3" s="24" t="s">
        <v>115</v>
      </c>
      <c r="AC3" s="25"/>
      <c r="AD3" s="67"/>
    </row>
    <row r="4" spans="1:33" s="28" customFormat="1" ht="62.65" customHeight="1" x14ac:dyDescent="0.25">
      <c r="A4" s="21" t="str">
        <f>Charges!A3</f>
        <v>I</v>
      </c>
      <c r="B4" s="43" t="str">
        <f>Charges!B3</f>
        <v>I. Coûts d'investissement</v>
      </c>
      <c r="C4" s="37">
        <f>SUM(C5:C10)</f>
        <v>0</v>
      </c>
      <c r="D4" s="37"/>
      <c r="E4" s="37">
        <f>SUM(E5:E10)</f>
        <v>0</v>
      </c>
      <c r="F4" s="37"/>
      <c r="G4" s="37">
        <f>SUM(G5:G10)</f>
        <v>0</v>
      </c>
      <c r="H4" s="37"/>
      <c r="I4" s="37">
        <f>SUM(I5:I10)</f>
        <v>0</v>
      </c>
      <c r="J4" s="37"/>
      <c r="K4" s="37">
        <f>SUM(K5:K10)</f>
        <v>0</v>
      </c>
      <c r="L4" s="37"/>
      <c r="M4" s="37">
        <f>SUM(M5:M10)</f>
        <v>0</v>
      </c>
      <c r="N4" s="37"/>
      <c r="O4" s="37">
        <f>SUM(O5:O10)</f>
        <v>0</v>
      </c>
      <c r="P4" s="37"/>
      <c r="Q4" s="37">
        <f>SUM(Q5:Q10)</f>
        <v>0</v>
      </c>
      <c r="R4" s="37"/>
      <c r="S4" s="37">
        <f>SUM(S5:S10)</f>
        <v>0</v>
      </c>
      <c r="T4" s="37"/>
      <c r="U4" s="37">
        <f>SUM(U5:U10)</f>
        <v>0</v>
      </c>
      <c r="V4" s="37"/>
      <c r="W4" s="37">
        <f>SUM(W5:W10)</f>
        <v>0</v>
      </c>
      <c r="X4" s="37"/>
      <c r="Y4" s="37">
        <f>SUM(Y5:Y10)</f>
        <v>0</v>
      </c>
      <c r="Z4" s="37"/>
      <c r="AA4" s="37">
        <f>SUM(AA5:AA10)</f>
        <v>0</v>
      </c>
      <c r="AB4" s="37"/>
      <c r="AC4" s="37">
        <f>C4+E4+G4+I4+K4+M4+O4+Q4+S4+U4+W4+Y4+AA4</f>
        <v>0</v>
      </c>
      <c r="AD4" s="37" t="str">
        <f>IF(AC4=Financements_externes!C11-Financements_externes!E11,"OK","NOK")</f>
        <v>OK</v>
      </c>
    </row>
    <row r="5" spans="1:33" s="28" customFormat="1" ht="62.65" customHeight="1" x14ac:dyDescent="0.25">
      <c r="A5" s="41" t="str">
        <f>Charges!A4</f>
        <v>I.1</v>
      </c>
      <c r="B5" s="9" t="str">
        <f>Charges!B4</f>
        <v>Recherche et développement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37">
        <f t="shared" ref="AC5:AC10" si="0">C5+E5+G5+I5+K5+M5+O5+Q5+S5+U5+W5+Y5+AA5</f>
        <v>0</v>
      </c>
      <c r="AD5" s="37" t="str">
        <f>IF(AC5=Financements_externes!C5-Financements_externes!E5,"OK","NOK")</f>
        <v>OK</v>
      </c>
    </row>
    <row r="6" spans="1:33" s="28" customFormat="1" ht="62.65" customHeight="1" x14ac:dyDescent="0.25">
      <c r="A6" s="41" t="str">
        <f>Charges!A5</f>
        <v>I.2</v>
      </c>
      <c r="B6" s="9" t="str">
        <f>Charges!B5</f>
        <v>Etudes préalables à la mise en œuvre opérationnelle du projet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37">
        <f t="shared" si="0"/>
        <v>0</v>
      </c>
      <c r="AD6" s="37" t="str">
        <f>IF(AC6=Financements_externes!C6-Financements_externes!E6,"OK","NOK")</f>
        <v>OK</v>
      </c>
    </row>
    <row r="7" spans="1:33" s="28" customFormat="1" ht="62.65" customHeight="1" x14ac:dyDescent="0.25">
      <c r="A7" s="41" t="str">
        <f>Charges!A6</f>
        <v>I.3</v>
      </c>
      <c r="B7" s="9" t="str">
        <f>Charges!B6</f>
        <v>Obtention des autorisations règlementaires nécessaires au projet auprès des autorités compétentes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37">
        <f t="shared" si="0"/>
        <v>0</v>
      </c>
      <c r="AD7" s="37" t="str">
        <f>IF(AC7=Financements_externes!C7-Financements_externes!E7,"OK","NOK")</f>
        <v>OK</v>
      </c>
    </row>
    <row r="8" spans="1:33" s="28" customFormat="1" ht="62.65" customHeight="1" x14ac:dyDescent="0.25">
      <c r="A8" s="41" t="str">
        <f>Charges!A7</f>
        <v>I.4</v>
      </c>
      <c r="B8" s="9" t="str">
        <f>Charges!B7</f>
        <v>Investissements matériels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37">
        <f t="shared" si="0"/>
        <v>0</v>
      </c>
      <c r="AD8" s="37" t="str">
        <f>IF(AC8=Financements_externes!C8-Financements_externes!E8,"OK","NOK")</f>
        <v>OK</v>
      </c>
    </row>
    <row r="9" spans="1:33" s="28" customFormat="1" ht="62.65" customHeight="1" x14ac:dyDescent="0.25">
      <c r="A9" s="41" t="str">
        <f>Charges!A8</f>
        <v>I.5</v>
      </c>
      <c r="B9" s="9" t="str">
        <f>Charges!B8</f>
        <v>Investissements logiciels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37">
        <f t="shared" si="0"/>
        <v>0</v>
      </c>
      <c r="AD9" s="37" t="str">
        <f>IF(AC9=Financements_externes!C9-Financements_externes!E9,"OK","NOK")</f>
        <v>OK</v>
      </c>
    </row>
    <row r="10" spans="1:33" s="28" customFormat="1" ht="62.65" customHeight="1" x14ac:dyDescent="0.25">
      <c r="A10" s="42" t="str">
        <f>Charges!A9</f>
        <v>I.6</v>
      </c>
      <c r="B10" s="9" t="str">
        <f>Charges!B9</f>
        <v>Autres postes d'investissement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37">
        <f t="shared" si="0"/>
        <v>0</v>
      </c>
      <c r="AD10" s="37" t="str">
        <f>IF(AC10=Financements_externes!C10-Financements_externes!E10,"OK","NOK")</f>
        <v>OK</v>
      </c>
    </row>
    <row r="11" spans="1:33" s="28" customFormat="1" ht="35.25" customHeight="1" x14ac:dyDescent="0.25">
      <c r="A11" s="36"/>
      <c r="B11" s="38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40"/>
    </row>
    <row r="12" spans="1:33" s="28" customFormat="1" ht="62.65" customHeight="1" x14ac:dyDescent="0.25">
      <c r="A12" s="22" t="str">
        <f>Charges!A12</f>
        <v>II</v>
      </c>
      <c r="B12" s="43" t="str">
        <f>Charges!B12</f>
        <v xml:space="preserve">II. Coûts de fonctionnement </v>
      </c>
      <c r="C12" s="27">
        <f>SUM(C13:C17)</f>
        <v>0</v>
      </c>
      <c r="D12" s="27"/>
      <c r="E12" s="27">
        <f>SUM(E13:E17)</f>
        <v>0</v>
      </c>
      <c r="F12" s="27"/>
      <c r="G12" s="27">
        <f>SUM(G13:G17)</f>
        <v>0</v>
      </c>
      <c r="H12" s="27"/>
      <c r="I12" s="27">
        <f>SUM(I13:I17)</f>
        <v>0</v>
      </c>
      <c r="J12" s="27"/>
      <c r="K12" s="27">
        <f>SUM(K13:K17)</f>
        <v>0</v>
      </c>
      <c r="L12" s="27"/>
      <c r="M12" s="27">
        <f>SUM(M13:M17)</f>
        <v>0</v>
      </c>
      <c r="N12" s="27"/>
      <c r="O12" s="27">
        <f>SUM(O13:O17)</f>
        <v>0</v>
      </c>
      <c r="P12" s="27"/>
      <c r="Q12" s="27">
        <f>SUM(Q13:Q17)</f>
        <v>0</v>
      </c>
      <c r="R12" s="27"/>
      <c r="S12" s="27">
        <f>SUM(S13:S17)</f>
        <v>0</v>
      </c>
      <c r="T12" s="27"/>
      <c r="U12" s="27">
        <f>SUM(U13:U17)</f>
        <v>0</v>
      </c>
      <c r="V12" s="27"/>
      <c r="W12" s="27">
        <f>SUM(W13:W17)</f>
        <v>0</v>
      </c>
      <c r="X12" s="27"/>
      <c r="Y12" s="27">
        <f>SUM(Y13:Y17)</f>
        <v>0</v>
      </c>
      <c r="Z12" s="27"/>
      <c r="AA12" s="27">
        <f>SUM(AA13:AA17)</f>
        <v>0</v>
      </c>
      <c r="AB12" s="27"/>
      <c r="AC12" s="27">
        <f>C12+E12+G12+I12+K12+M12+O12+Q12+S12+U12+W12+Y12+AA12</f>
        <v>0</v>
      </c>
      <c r="AD12" s="27" t="str">
        <f>IF(AC12=Financements_externes!C20-Financements_externes!E20,"OK","NOK")</f>
        <v>OK</v>
      </c>
    </row>
    <row r="13" spans="1:33" s="28" customFormat="1" ht="151.5" customHeight="1" x14ac:dyDescent="0.25">
      <c r="A13" s="33" t="str">
        <f>Charges!A13</f>
        <v>II.1</v>
      </c>
      <c r="B13" s="10" t="str">
        <f>Charges!B13</f>
        <v>Masse salariale du personnel nécessaire sur la période de déploiement du projet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7">
        <f t="shared" ref="AC13:AC17" si="1">C13+E13+G13+I13+K13+M13+O13+Q13+S13+U13+W13+Y13+AA13</f>
        <v>0</v>
      </c>
      <c r="AD13" s="37" t="str">
        <f>IF(AC13=Financements_externes!C14-Financements_externes!E14,"OK","NOK")</f>
        <v>OK</v>
      </c>
    </row>
    <row r="14" spans="1:33" s="28" customFormat="1" ht="151.5" customHeight="1" x14ac:dyDescent="0.25">
      <c r="A14" s="33" t="str">
        <f>Charges!A15</f>
        <v>II.3</v>
      </c>
      <c r="B14" s="10" t="str">
        <f>Charges!B15</f>
        <v>Coûts d'énergie nécessaires sur la période de déploiement du projet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7">
        <f t="shared" si="1"/>
        <v>0</v>
      </c>
      <c r="AD14" s="37" t="str">
        <f>IF(AC14=Financements_externes!C15-Financements_externes!E15,"OK","NOK")</f>
        <v>OK</v>
      </c>
    </row>
    <row r="15" spans="1:33" s="28" customFormat="1" ht="151.5" customHeight="1" x14ac:dyDescent="0.25">
      <c r="A15" s="33" t="str">
        <f>Charges!A16</f>
        <v>II.4</v>
      </c>
      <c r="B15" s="10" t="str">
        <f>Charges!B16</f>
        <v>Coûts d'entretien (maintenance préventive et corrective) des dispositifs mis en œuvre pendant la période de déploiement (hors masse salariale et énergie)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7">
        <f t="shared" si="1"/>
        <v>0</v>
      </c>
      <c r="AD15" s="37" t="str">
        <f>IF(AC15=Financements_externes!C16-Financements_externes!E16,"OK","NOK")</f>
        <v>OK</v>
      </c>
    </row>
    <row r="16" spans="1:33" s="28" customFormat="1" ht="151.5" customHeight="1" x14ac:dyDescent="0.25">
      <c r="A16" s="33" t="str">
        <f>Charges!A17</f>
        <v>II.5</v>
      </c>
      <c r="B16" s="10" t="str">
        <f>Charges!B17</f>
        <v>Frais généraux (énergie, administratif, télécommunication, gardiennage, assurance, …)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7">
        <f t="shared" si="1"/>
        <v>0</v>
      </c>
      <c r="AD16" s="37" t="str">
        <f>IF(AC16=Financements_externes!C17-Financements_externes!E17,"OK","NOK")</f>
        <v>OK</v>
      </c>
    </row>
    <row r="17" spans="1:30" s="28" customFormat="1" ht="151.5" customHeight="1" x14ac:dyDescent="0.25">
      <c r="A17" s="33" t="str">
        <f>Charges!A18</f>
        <v>II.6</v>
      </c>
      <c r="B17" s="11" t="str">
        <f>Charges!B18</f>
        <v>Autres postes de fonctionnement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7">
        <f t="shared" si="1"/>
        <v>0</v>
      </c>
      <c r="AD17" s="37" t="str">
        <f>IF(AC17=Financements_externes!C18-Financements_externes!E18,"OK","NOK")</f>
        <v>OK</v>
      </c>
    </row>
  </sheetData>
  <mergeCells count="16">
    <mergeCell ref="AD2:AD3"/>
    <mergeCell ref="A1:AC1"/>
    <mergeCell ref="A2:B2"/>
    <mergeCell ref="Y2:Z2"/>
    <mergeCell ref="AA2:AB2"/>
    <mergeCell ref="M2:N2"/>
    <mergeCell ref="O2:P2"/>
    <mergeCell ref="Q2:R2"/>
    <mergeCell ref="S2:T2"/>
    <mergeCell ref="U2:V2"/>
    <mergeCell ref="W2:X2"/>
    <mergeCell ref="C2:D2"/>
    <mergeCell ref="E2:F2"/>
    <mergeCell ref="G2:H2"/>
    <mergeCell ref="I2:J2"/>
    <mergeCell ref="K2:L2"/>
  </mergeCells>
  <conditionalFormatting sqref="AD4:AD10 AD12:AD17">
    <cfRule type="cellIs" dxfId="1" priority="2" operator="equal">
      <formula>$AG$1</formula>
    </cfRule>
  </conditionalFormatting>
  <conditionalFormatting sqref="AD12:AD17 AD4:AD10">
    <cfRule type="cellIs" dxfId="0" priority="1" operator="equal">
      <formula>$AG$2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96AA65A119EF44B45B6A98B5A68F75" ma:contentTypeVersion="4" ma:contentTypeDescription="Crée un document." ma:contentTypeScope="" ma:versionID="2f55dd3838cfcb1b3c5428a3c0ead549">
  <xsd:schema xmlns:xsd="http://www.w3.org/2001/XMLSchema" xmlns:xs="http://www.w3.org/2001/XMLSchema" xmlns:p="http://schemas.microsoft.com/office/2006/metadata/properties" xmlns:ns2="61f78cc6-09fb-493f-b352-3b55e5bedfc0" xmlns:ns3="b8cab6d6-d116-4ea1-b4b9-c77e3442561d" targetNamespace="http://schemas.microsoft.com/office/2006/metadata/properties" ma:root="true" ma:fieldsID="9db3dcc8041528d93f1fb8a542d6e9d6" ns2:_="" ns3:_="">
    <xsd:import namespace="61f78cc6-09fb-493f-b352-3b55e5bedfc0"/>
    <xsd:import namespace="b8cab6d6-d116-4ea1-b4b9-c77e344256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f78cc6-09fb-493f-b352-3b55e5bedf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cab6d6-d116-4ea1-b4b9-c77e344256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95FF19-DD68-43E3-80DF-C3902A4332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2FF33E-9AAB-47AE-86AF-A8400043B38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DFE9739-0BAB-42AB-89A7-022B943E1E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f78cc6-09fb-493f-b352-3b55e5bedfc0"/>
    <ds:schemaRef ds:uri="b8cab6d6-d116-4ea1-b4b9-c77e344256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Mode d'emploi</vt:lpstr>
      <vt:lpstr>Charges</vt:lpstr>
      <vt:lpstr>Financements_externes</vt:lpstr>
      <vt:lpstr>Financements_internes</vt:lpstr>
      <vt:lpstr>Calendrier</vt:lpstr>
      <vt:lpstr>Charges!Zone_d_impression</vt:lpstr>
      <vt:lpstr>Financements_externes!Zone_d_impression</vt:lpstr>
      <vt:lpstr>Financements_internes!Zone_d_impression</vt:lpstr>
    </vt:vector>
  </TitlesOfParts>
  <Manager/>
  <Company>DPSI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iledefrance-mobilites</dc:creator>
  <cp:keywords/>
  <dc:description/>
  <cp:lastModifiedBy>lamia.nouroudine</cp:lastModifiedBy>
  <cp:revision/>
  <dcterms:created xsi:type="dcterms:W3CDTF">2018-08-16T09:10:28Z</dcterms:created>
  <dcterms:modified xsi:type="dcterms:W3CDTF">2023-05-05T08:35:12Z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0x0101008E96AA65A119EF44B45B6A98B5A68F75</vt:lpwstr>
  </property>
</Properties>
</file>